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665"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G302" i="9"/>
  <c r="F302" i="9"/>
  <c r="E302" i="9"/>
  <c r="B302" i="9" s="1"/>
  <c r="H301" i="9"/>
  <c r="G301" i="9"/>
  <c r="E301" i="9" s="1"/>
  <c r="B301" i="9" s="1"/>
  <c r="F301" i="9"/>
  <c r="H300" i="9"/>
  <c r="G300" i="9"/>
  <c r="F300" i="9"/>
  <c r="H299" i="9"/>
  <c r="G299" i="9"/>
  <c r="F299" i="9"/>
  <c r="E299" i="9"/>
  <c r="B299" i="9"/>
  <c r="H298" i="9"/>
  <c r="G298" i="9"/>
  <c r="F298" i="9"/>
  <c r="H297" i="9"/>
  <c r="G297" i="9"/>
  <c r="F297" i="9"/>
  <c r="E297" i="9"/>
  <c r="B297" i="9" s="1"/>
  <c r="H296" i="9"/>
  <c r="G296" i="9"/>
  <c r="F296" i="9"/>
  <c r="H295" i="9"/>
  <c r="G295" i="9"/>
  <c r="E295" i="9" s="1"/>
  <c r="B295" i="9" s="1"/>
  <c r="F295" i="9"/>
  <c r="H294" i="9"/>
  <c r="G294" i="9"/>
  <c r="E294" i="9" s="1"/>
  <c r="B294" i="9" s="1"/>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s="1"/>
  <c r="E271" i="9"/>
  <c r="M270" i="9"/>
  <c r="L270" i="9"/>
  <c r="F270" i="9"/>
  <c r="E270" i="9"/>
  <c r="B270" i="9" s="1"/>
  <c r="M269" i="9"/>
  <c r="L269" i="9"/>
  <c r="F269" i="9" s="1"/>
  <c r="B269" i="9" s="1"/>
  <c r="E269" i="9"/>
  <c r="M268" i="9"/>
  <c r="L268" i="9"/>
  <c r="F268" i="9" s="1"/>
  <c r="B268" i="9" s="1"/>
  <c r="E268" i="9"/>
  <c r="M267" i="9"/>
  <c r="L267" i="9"/>
  <c r="F267" i="9"/>
  <c r="E267" i="9"/>
  <c r="B267" i="9" s="1"/>
  <c r="M266" i="9"/>
  <c r="L266" i="9"/>
  <c r="F266" i="9"/>
  <c r="B266" i="9" s="1"/>
  <c r="E266" i="9"/>
  <c r="M265" i="9"/>
  <c r="L265" i="9"/>
  <c r="F265" i="9" s="1"/>
  <c r="E265" i="9"/>
  <c r="M264" i="9"/>
  <c r="F264" i="9" s="1"/>
  <c r="B264" i="9" s="1"/>
  <c r="L264" i="9"/>
  <c r="E264" i="9"/>
  <c r="M263" i="9"/>
  <c r="L263" i="9"/>
  <c r="F263" i="9" s="1"/>
  <c r="E263" i="9"/>
  <c r="B263" i="9" s="1"/>
  <c r="M262" i="9"/>
  <c r="L262" i="9"/>
  <c r="F262" i="9"/>
  <c r="E262" i="9"/>
  <c r="B262" i="9" s="1"/>
  <c r="M261" i="9"/>
  <c r="L261" i="9"/>
  <c r="F261" i="9" s="1"/>
  <c r="B261" i="9" s="1"/>
  <c r="E261" i="9"/>
  <c r="M260" i="9"/>
  <c r="L260" i="9"/>
  <c r="F260" i="9" s="1"/>
  <c r="E260" i="9"/>
  <c r="B260" i="9"/>
  <c r="M259" i="9"/>
  <c r="L259" i="9"/>
  <c r="F259" i="9"/>
  <c r="E259" i="9"/>
  <c r="B259" i="9" s="1"/>
  <c r="M258" i="9"/>
  <c r="L258" i="9"/>
  <c r="F258" i="9"/>
  <c r="B258" i="9" s="1"/>
  <c r="E258" i="9"/>
  <c r="M257" i="9"/>
  <c r="L257" i="9"/>
  <c r="F257" i="9" s="1"/>
  <c r="E257" i="9"/>
  <c r="B257" i="9" s="1"/>
  <c r="M256" i="9"/>
  <c r="F256" i="9" s="1"/>
  <c r="B256" i="9" s="1"/>
  <c r="L256" i="9"/>
  <c r="E256" i="9"/>
  <c r="M255" i="9"/>
  <c r="L255" i="9"/>
  <c r="F255" i="9" s="1"/>
  <c r="E255" i="9"/>
  <c r="M254" i="9"/>
  <c r="L254" i="9"/>
  <c r="F254" i="9"/>
  <c r="E254" i="9"/>
  <c r="B254" i="9" s="1"/>
  <c r="M253" i="9"/>
  <c r="L253" i="9"/>
  <c r="F253" i="9" s="1"/>
  <c r="B253" i="9" s="1"/>
  <c r="E253" i="9"/>
  <c r="M252" i="9"/>
  <c r="L252" i="9"/>
  <c r="F252" i="9" s="1"/>
  <c r="E252" i="9"/>
  <c r="B252" i="9"/>
  <c r="M251" i="9"/>
  <c r="L251" i="9"/>
  <c r="F251" i="9"/>
  <c r="E251" i="9"/>
  <c r="B251" i="9" s="1"/>
  <c r="M250" i="9"/>
  <c r="L250" i="9"/>
  <c r="F250" i="9"/>
  <c r="B250" i="9" s="1"/>
  <c r="E250" i="9"/>
  <c r="M249" i="9"/>
  <c r="L249" i="9"/>
  <c r="F249" i="9" s="1"/>
  <c r="B249" i="9" s="1"/>
  <c r="E249" i="9"/>
  <c r="M248" i="9"/>
  <c r="L248" i="9"/>
  <c r="E248" i="9"/>
  <c r="M247" i="9"/>
  <c r="F247" i="9" s="1"/>
  <c r="L247" i="9"/>
  <c r="E247" i="9"/>
  <c r="M246" i="9"/>
  <c r="L246" i="9"/>
  <c r="F246" i="9"/>
  <c r="E246" i="9"/>
  <c r="B246" i="9" s="1"/>
  <c r="M245" i="9"/>
  <c r="L245" i="9"/>
  <c r="F245" i="9" s="1"/>
  <c r="B245" i="9" s="1"/>
  <c r="E245" i="9"/>
  <c r="M244" i="9"/>
  <c r="L244" i="9"/>
  <c r="F244" i="9" s="1"/>
  <c r="E244" i="9"/>
  <c r="B244" i="9"/>
  <c r="M243" i="9"/>
  <c r="L243" i="9"/>
  <c r="F243" i="9"/>
  <c r="E243" i="9"/>
  <c r="B243" i="9" s="1"/>
  <c r="M242" i="9"/>
  <c r="L242" i="9"/>
  <c r="F242" i="9"/>
  <c r="E242" i="9"/>
  <c r="B242" i="9" s="1"/>
  <c r="M241" i="9"/>
  <c r="L241" i="9"/>
  <c r="F241" i="9" s="1"/>
  <c r="B241" i="9" s="1"/>
  <c r="E241" i="9"/>
  <c r="M240" i="9"/>
  <c r="L240" i="9"/>
  <c r="E240" i="9"/>
  <c r="M239" i="9"/>
  <c r="F239" i="9" s="1"/>
  <c r="L239" i="9"/>
  <c r="E239" i="9"/>
  <c r="M238" i="9"/>
  <c r="L238" i="9"/>
  <c r="F238" i="9"/>
  <c r="E238" i="9"/>
  <c r="B238" i="9" s="1"/>
  <c r="M237" i="9"/>
  <c r="L237" i="9"/>
  <c r="F237" i="9" s="1"/>
  <c r="B237" i="9" s="1"/>
  <c r="E237" i="9"/>
  <c r="M236" i="9"/>
  <c r="L236" i="9"/>
  <c r="F236" i="9" s="1"/>
  <c r="E236" i="9"/>
  <c r="B236" i="9"/>
  <c r="M235" i="9"/>
  <c r="L235" i="9"/>
  <c r="F235" i="9"/>
  <c r="E235" i="9"/>
  <c r="B235" i="9" s="1"/>
  <c r="M234" i="9"/>
  <c r="L234" i="9"/>
  <c r="F234" i="9"/>
  <c r="B234" i="9" s="1"/>
  <c r="E234" i="9"/>
  <c r="M233" i="9"/>
  <c r="L233" i="9"/>
  <c r="F233" i="9" s="1"/>
  <c r="B233" i="9" s="1"/>
  <c r="E233" i="9"/>
  <c r="M232" i="9"/>
  <c r="L232" i="9"/>
  <c r="E232" i="9"/>
  <c r="M231" i="9"/>
  <c r="L231" i="9"/>
  <c r="F231" i="9"/>
  <c r="E231" i="9"/>
  <c r="B231" i="9" s="1"/>
  <c r="M230" i="9"/>
  <c r="L230" i="9"/>
  <c r="F230" i="9"/>
  <c r="E230" i="9"/>
  <c r="B230" i="9" s="1"/>
  <c r="M229" i="9"/>
  <c r="L229" i="9"/>
  <c r="F229" i="9" s="1"/>
  <c r="B229" i="9" s="1"/>
  <c r="E229" i="9"/>
  <c r="M228" i="9"/>
  <c r="L228" i="9"/>
  <c r="F228" i="9" s="1"/>
  <c r="B228" i="9" s="1"/>
  <c r="E228" i="9"/>
  <c r="M227" i="9"/>
  <c r="L227" i="9"/>
  <c r="F227" i="9"/>
  <c r="E227" i="9"/>
  <c r="B227" i="9" s="1"/>
  <c r="M226" i="9"/>
  <c r="L226" i="9"/>
  <c r="F226" i="9"/>
  <c r="B226" i="9" s="1"/>
  <c r="E226" i="9"/>
  <c r="M225" i="9"/>
  <c r="L225" i="9"/>
  <c r="E225" i="9"/>
  <c r="M224" i="9"/>
  <c r="L224" i="9"/>
  <c r="E224" i="9"/>
  <c r="M223" i="9"/>
  <c r="L223" i="9"/>
  <c r="F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E158" i="9"/>
  <c r="B158" i="9" s="1"/>
  <c r="H157" i="9"/>
  <c r="G157" i="9"/>
  <c r="F157" i="9"/>
  <c r="E157" i="9"/>
  <c r="B157" i="9" s="1"/>
  <c r="H156" i="9"/>
  <c r="G156" i="9"/>
  <c r="E156" i="9" s="1"/>
  <c r="B156" i="9" s="1"/>
  <c r="F156" i="9"/>
  <c r="H155" i="9"/>
  <c r="G155" i="9"/>
  <c r="F155" i="9"/>
  <c r="H154" i="9"/>
  <c r="G154" i="9"/>
  <c r="F154" i="9"/>
  <c r="E154" i="9"/>
  <c r="B154" i="9" s="1"/>
  <c r="H153" i="9"/>
  <c r="G153" i="9"/>
  <c r="E153" i="9" s="1"/>
  <c r="B153" i="9" s="1"/>
  <c r="F153" i="9"/>
  <c r="H152" i="9"/>
  <c r="G152" i="9"/>
  <c r="E152" i="9" s="1"/>
  <c r="B152" i="9" s="1"/>
  <c r="F152" i="9"/>
  <c r="H151" i="9"/>
  <c r="G151" i="9"/>
  <c r="E151" i="9" s="1"/>
  <c r="F151" i="9"/>
  <c r="B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F135" i="9"/>
  <c r="B135" i="9"/>
  <c r="H134" i="9"/>
  <c r="G134" i="9"/>
  <c r="F134" i="9"/>
  <c r="E134" i="9"/>
  <c r="B134" i="9" s="1"/>
  <c r="H133" i="9"/>
  <c r="G133" i="9"/>
  <c r="F133" i="9"/>
  <c r="B133" i="9" s="1"/>
  <c r="E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F127" i="9"/>
  <c r="B127" i="9"/>
  <c r="H126" i="9"/>
  <c r="G126" i="9"/>
  <c r="F126" i="9"/>
  <c r="E126" i="9"/>
  <c r="B126" i="9" s="1"/>
  <c r="H125" i="9"/>
  <c r="G125" i="9"/>
  <c r="E125" i="9" s="1"/>
  <c r="B125" i="9" s="1"/>
  <c r="F125" i="9"/>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E119" i="9" s="1"/>
  <c r="F119" i="9"/>
  <c r="B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H108" i="9"/>
  <c r="G108" i="9"/>
  <c r="E108" i="9" s="1"/>
  <c r="B108" i="9" s="1"/>
  <c r="F108" i="9"/>
  <c r="H107" i="9"/>
  <c r="G107" i="9"/>
  <c r="F107" i="9"/>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G101" i="9"/>
  <c r="F101" i="9"/>
  <c r="B101" i="9" s="1"/>
  <c r="E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G93" i="9"/>
  <c r="F93" i="9"/>
  <c r="B93" i="9" s="1"/>
  <c r="E93" i="9"/>
  <c r="H92" i="9"/>
  <c r="G92" i="9"/>
  <c r="E92" i="9" s="1"/>
  <c r="B92" i="9" s="1"/>
  <c r="F92" i="9"/>
  <c r="H91" i="9"/>
  <c r="G91" i="9"/>
  <c r="F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G85" i="9"/>
  <c r="F85" i="9"/>
  <c r="B85" i="9" s="1"/>
  <c r="E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G77" i="9"/>
  <c r="F77" i="9"/>
  <c r="B77" i="9" s="1"/>
  <c r="E77" i="9"/>
  <c r="H76" i="9"/>
  <c r="G76" i="9"/>
  <c r="E76" i="9" s="1"/>
  <c r="B76" i="9" s="1"/>
  <c r="F76" i="9"/>
  <c r="H75" i="9"/>
  <c r="G75" i="9"/>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G69" i="9"/>
  <c r="F69" i="9"/>
  <c r="B69" i="9" s="1"/>
  <c r="E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G61" i="9"/>
  <c r="F61" i="9"/>
  <c r="B61" i="9" s="1"/>
  <c r="E61" i="9"/>
  <c r="H60" i="9"/>
  <c r="G60" i="9"/>
  <c r="E60" i="9" s="1"/>
  <c r="B60" i="9" s="1"/>
  <c r="F60" i="9"/>
  <c r="H59" i="9"/>
  <c r="G59" i="9"/>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G53" i="9"/>
  <c r="F53" i="9"/>
  <c r="E53" i="9"/>
  <c r="H52" i="9"/>
  <c r="G52" i="9"/>
  <c r="E52" i="9" s="1"/>
  <c r="B52" i="9" s="1"/>
  <c r="F52" i="9"/>
  <c r="H51" i="9"/>
  <c r="G51" i="9"/>
  <c r="F51" i="9"/>
  <c r="H50" i="9"/>
  <c r="G50" i="9"/>
  <c r="F50" i="9"/>
  <c r="E50" i="9"/>
  <c r="B50" i="9" s="1"/>
  <c r="H49" i="9"/>
  <c r="G49" i="9"/>
  <c r="F49" i="9"/>
  <c r="E49" i="9"/>
  <c r="B49" i="9" s="1"/>
  <c r="H48" i="9"/>
  <c r="G48" i="9"/>
  <c r="E48" i="9" s="1"/>
  <c r="B48" i="9" s="1"/>
  <c r="F48" i="9"/>
  <c r="H47" i="9"/>
  <c r="G47" i="9"/>
  <c r="F47" i="9"/>
  <c r="H46" i="9"/>
  <c r="E46" i="9" s="1"/>
  <c r="B46" i="9" s="1"/>
  <c r="G46" i="9"/>
  <c r="F46" i="9"/>
  <c r="H45" i="9"/>
  <c r="G45" i="9"/>
  <c r="E45" i="9" s="1"/>
  <c r="B45" i="9" s="1"/>
  <c r="F45" i="9"/>
  <c r="H44" i="9"/>
  <c r="G44" i="9"/>
  <c r="F44" i="9"/>
  <c r="H43" i="9"/>
  <c r="G43" i="9"/>
  <c r="F43" i="9"/>
  <c r="H42" i="9"/>
  <c r="E42" i="9" s="1"/>
  <c r="B42" i="9" s="1"/>
  <c r="G42" i="9"/>
  <c r="F42" i="9"/>
  <c r="H41" i="9"/>
  <c r="G41" i="9"/>
  <c r="F41" i="9"/>
  <c r="H40" i="9"/>
  <c r="G40" i="9"/>
  <c r="F40" i="9"/>
  <c r="H39" i="9"/>
  <c r="G39" i="9"/>
  <c r="F39" i="9"/>
  <c r="H38" i="9"/>
  <c r="E38" i="9" s="1"/>
  <c r="B38" i="9" s="1"/>
  <c r="G38" i="9"/>
  <c r="F38" i="9"/>
  <c r="H37" i="9"/>
  <c r="G37" i="9"/>
  <c r="F37" i="9"/>
  <c r="B37" i="9" s="1"/>
  <c r="E37" i="9"/>
  <c r="H36" i="9"/>
  <c r="G36" i="9"/>
  <c r="E36" i="9" s="1"/>
  <c r="B36" i="9" s="1"/>
  <c r="F36" i="9"/>
  <c r="H35" i="9"/>
  <c r="E35" i="9" s="1"/>
  <c r="G35" i="9"/>
  <c r="F35" i="9"/>
  <c r="B35" i="9"/>
  <c r="H34" i="9"/>
  <c r="G34" i="9"/>
  <c r="F34" i="9"/>
  <c r="E34" i="9"/>
  <c r="B34" i="9" s="1"/>
  <c r="H33" i="9"/>
  <c r="G33" i="9"/>
  <c r="F33" i="9"/>
  <c r="H32" i="9"/>
  <c r="G32" i="9"/>
  <c r="F32" i="9"/>
  <c r="H31" i="9"/>
  <c r="G31" i="9"/>
  <c r="F31" i="9"/>
  <c r="H30" i="9"/>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E23" i="9"/>
  <c r="B23" i="9" s="1"/>
  <c r="H22" i="9"/>
  <c r="E22" i="9" s="1"/>
  <c r="B22" i="9" s="1"/>
  <c r="G22" i="9"/>
  <c r="F22" i="9"/>
  <c r="F21" i="9"/>
  <c r="F4" i="9"/>
  <c r="O3" i="9"/>
  <c r="G275" i="9" s="1"/>
  <c r="I3" i="9"/>
  <c r="L213" i="9" s="1"/>
  <c r="H3" i="9"/>
  <c r="G3" i="9"/>
  <c r="D101" i="8"/>
  <c r="D95" i="8"/>
  <c r="D90" i="8"/>
  <c r="D85" i="8"/>
  <c r="D80" i="8"/>
  <c r="D75" i="8"/>
  <c r="D49" i="8" s="1"/>
  <c r="D70" i="8"/>
  <c r="D65" i="8"/>
  <c r="D60" i="8"/>
  <c r="D55" i="8"/>
  <c r="D50" i="8"/>
  <c r="D44" i="8"/>
  <c r="D43" i="8" s="1"/>
  <c r="D36" i="8"/>
  <c r="D26" i="8"/>
  <c r="D24" i="8" s="1"/>
  <c r="D18" i="8"/>
  <c r="D8" i="8"/>
  <c r="D6" i="8" s="1"/>
  <c r="C1481" i="1" s="1"/>
  <c r="H1481" i="1" s="1"/>
  <c r="E44" i="7"/>
  <c r="D44" i="7"/>
  <c r="E39" i="7"/>
  <c r="D39" i="7"/>
  <c r="D38" i="7" s="1"/>
  <c r="H31" i="3" s="1"/>
  <c r="E30" i="7"/>
  <c r="D30" i="7"/>
  <c r="D22" i="7" s="1"/>
  <c r="H30" i="3" s="1"/>
  <c r="E23" i="7"/>
  <c r="D23" i="7"/>
  <c r="E14" i="7"/>
  <c r="D14" i="7"/>
  <c r="E7" i="7"/>
  <c r="E6" i="7" s="1"/>
  <c r="D1437" i="1" s="1"/>
  <c r="H1437" i="1" s="1"/>
  <c r="D7" i="7"/>
  <c r="D6" i="7" s="1"/>
  <c r="D5" i="7" s="1"/>
  <c r="F140" i="6"/>
  <c r="F139" i="6"/>
  <c r="F138" i="6"/>
  <c r="F137" i="6"/>
  <c r="F136" i="6"/>
  <c r="F135" i="6"/>
  <c r="F134" i="6"/>
  <c r="F133" i="6"/>
  <c r="F132" i="6"/>
  <c r="F131" i="6"/>
  <c r="E130" i="6"/>
  <c r="D130" i="6"/>
  <c r="F130" i="6" s="1"/>
  <c r="E129" i="6"/>
  <c r="D1423" i="1" s="1"/>
  <c r="H1423" i="1" s="1"/>
  <c r="D129" i="6"/>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1223" i="1" s="1"/>
  <c r="D246" i="5"/>
  <c r="F244" i="5"/>
  <c r="F243" i="5"/>
  <c r="E242" i="5"/>
  <c r="D1219" i="1" s="1"/>
  <c r="D242" i="5"/>
  <c r="F242" i="5" s="1"/>
  <c r="F241" i="5"/>
  <c r="F240" i="5"/>
  <c r="E239" i="5"/>
  <c r="F239"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E190" i="5"/>
  <c r="H310" i="9" s="1"/>
  <c r="D190" i="5"/>
  <c r="F189" i="5"/>
  <c r="F188" i="5"/>
  <c r="F187" i="5"/>
  <c r="F186" i="5"/>
  <c r="F185" i="5"/>
  <c r="F184" i="5"/>
  <c r="F183" i="5"/>
  <c r="F182" i="5"/>
  <c r="F181" i="5"/>
  <c r="E180" i="5"/>
  <c r="F180" i="5" s="1"/>
  <c r="D180" i="5"/>
  <c r="F179" i="5"/>
  <c r="F178" i="5"/>
  <c r="D177" i="5"/>
  <c r="G308"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1023" i="1" s="1"/>
  <c r="D45" i="5"/>
  <c r="F44" i="5"/>
  <c r="F43" i="5"/>
  <c r="F42" i="5"/>
  <c r="F41" i="5"/>
  <c r="E41" i="5"/>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D590" i="4"/>
  <c r="F590" i="4" s="1"/>
  <c r="F589" i="4"/>
  <c r="F588" i="4"/>
  <c r="E587" i="4"/>
  <c r="D587" i="4"/>
  <c r="F587" i="4" s="1"/>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E418" i="4"/>
  <c r="D413" i="1" s="1"/>
  <c r="D418" i="4"/>
  <c r="E417" i="4"/>
  <c r="D412" i="1" s="1"/>
  <c r="H412" i="1" s="1"/>
  <c r="D417" i="4"/>
  <c r="F416" i="4"/>
  <c r="E416" i="4"/>
  <c r="D411" i="1" s="1"/>
  <c r="H411" i="1" s="1"/>
  <c r="D416" i="4"/>
  <c r="D643" i="4" s="1"/>
  <c r="F643" i="4" s="1"/>
  <c r="F411" i="4"/>
  <c r="F410" i="4"/>
  <c r="F409" i="4"/>
  <c r="F406" i="4"/>
  <c r="F405" i="4"/>
  <c r="F404" i="4"/>
  <c r="F403" i="4"/>
  <c r="E402" i="4"/>
  <c r="D402" i="4"/>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E351" i="4" s="1"/>
  <c r="D352" i="4"/>
  <c r="D351" i="4" s="1"/>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9" i="4" s="1"/>
  <c r="F158" i="4"/>
  <c r="F157" i="4"/>
  <c r="F156" i="4"/>
  <c r="F155" i="4"/>
  <c r="F154" i="4"/>
  <c r="E153" i="4"/>
  <c r="D153" i="4"/>
  <c r="F153" i="4" s="1"/>
  <c r="E152" i="4"/>
  <c r="F152" i="4" s="1"/>
  <c r="D152" i="4"/>
  <c r="F150" i="4"/>
  <c r="F149" i="4"/>
  <c r="F148" i="4"/>
  <c r="F147" i="4"/>
  <c r="F146" i="4"/>
  <c r="F145" i="4"/>
  <c r="F144" i="4"/>
  <c r="F143" i="4"/>
  <c r="F142" i="4"/>
  <c r="F141" i="4"/>
  <c r="F140" i="4"/>
  <c r="E140" i="4"/>
  <c r="E139" i="4" s="1"/>
  <c r="D140" i="4"/>
  <c r="D139" i="4" s="1"/>
  <c r="F139" i="4" s="1"/>
  <c r="F138" i="4"/>
  <c r="F137" i="4"/>
  <c r="F136" i="4"/>
  <c r="F135" i="4"/>
  <c r="E134" i="4"/>
  <c r="E133" i="4" s="1"/>
  <c r="D134" i="4"/>
  <c r="D133" i="4" s="1"/>
  <c r="F133" i="4" s="1"/>
  <c r="F132" i="4"/>
  <c r="F131" i="4"/>
  <c r="F130" i="4"/>
  <c r="F129" i="4"/>
  <c r="E128" i="4"/>
  <c r="F128" i="4" s="1"/>
  <c r="D128" i="4"/>
  <c r="F127" i="4"/>
  <c r="F126" i="4"/>
  <c r="E125" i="4"/>
  <c r="D121" i="1" s="1"/>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3" i="1" s="1"/>
  <c r="D8" i="4"/>
  <c r="D7" i="4"/>
  <c r="F7" i="4" s="1"/>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C1576" i="1"/>
  <c r="H1575" i="1"/>
  <c r="G1575" i="1"/>
  <c r="C1575" i="1"/>
  <c r="H1574" i="1"/>
  <c r="G1574" i="1"/>
  <c r="C1574" i="1"/>
  <c r="G1573" i="1"/>
  <c r="C1573" i="1"/>
  <c r="H1573" i="1" s="1"/>
  <c r="H1572" i="1"/>
  <c r="C1572" i="1"/>
  <c r="G1572" i="1" s="1"/>
  <c r="H1571" i="1"/>
  <c r="G1571" i="1"/>
  <c r="C1571" i="1"/>
  <c r="C1570" i="1"/>
  <c r="G1570" i="1" s="1"/>
  <c r="C1569" i="1"/>
  <c r="H1569" i="1" s="1"/>
  <c r="C1568" i="1"/>
  <c r="H1567" i="1"/>
  <c r="G1567" i="1"/>
  <c r="C1567" i="1"/>
  <c r="H1566" i="1"/>
  <c r="G1566" i="1"/>
  <c r="C1566" i="1"/>
  <c r="G1565" i="1"/>
  <c r="C1565" i="1"/>
  <c r="H1565" i="1" s="1"/>
  <c r="H1564" i="1"/>
  <c r="C1564" i="1"/>
  <c r="G1564" i="1" s="1"/>
  <c r="H1563" i="1"/>
  <c r="G1563" i="1"/>
  <c r="C1563" i="1"/>
  <c r="H1562" i="1"/>
  <c r="C1562" i="1"/>
  <c r="G1562" i="1" s="1"/>
  <c r="C1561" i="1"/>
  <c r="H1561" i="1" s="1"/>
  <c r="C1560" i="1"/>
  <c r="H1559" i="1"/>
  <c r="G1559" i="1"/>
  <c r="C1559" i="1"/>
  <c r="H1558" i="1"/>
  <c r="G1558" i="1"/>
  <c r="C1558" i="1"/>
  <c r="G1557" i="1"/>
  <c r="C1557" i="1"/>
  <c r="H1557" i="1" s="1"/>
  <c r="H1556" i="1"/>
  <c r="C1556" i="1"/>
  <c r="G1556" i="1" s="1"/>
  <c r="H1555" i="1"/>
  <c r="G1555" i="1"/>
  <c r="C1555" i="1"/>
  <c r="C1554" i="1"/>
  <c r="G1554" i="1" s="1"/>
  <c r="C1553" i="1"/>
  <c r="C1552" i="1"/>
  <c r="H1551" i="1"/>
  <c r="G1551" i="1"/>
  <c r="C1551" i="1"/>
  <c r="H1550" i="1"/>
  <c r="G1550" i="1"/>
  <c r="C1550" i="1"/>
  <c r="G1549" i="1"/>
  <c r="C1549" i="1"/>
  <c r="H1549" i="1" s="1"/>
  <c r="H1548" i="1"/>
  <c r="C1548" i="1"/>
  <c r="G1548" i="1" s="1"/>
  <c r="H1547" i="1"/>
  <c r="G1547" i="1"/>
  <c r="C1547" i="1"/>
  <c r="C1546" i="1"/>
  <c r="G1546" i="1" s="1"/>
  <c r="C1545" i="1"/>
  <c r="C1544" i="1"/>
  <c r="H1543" i="1"/>
  <c r="G1543" i="1"/>
  <c r="C1543" i="1"/>
  <c r="H1542" i="1"/>
  <c r="G1542" i="1"/>
  <c r="C1542" i="1"/>
  <c r="G1541" i="1"/>
  <c r="C1541" i="1"/>
  <c r="H1541" i="1" s="1"/>
  <c r="H1540" i="1"/>
  <c r="C1540" i="1"/>
  <c r="G1540" i="1" s="1"/>
  <c r="H1539" i="1"/>
  <c r="G1539" i="1"/>
  <c r="C1539" i="1"/>
  <c r="H1538" i="1"/>
  <c r="C1538" i="1"/>
  <c r="G1538" i="1" s="1"/>
  <c r="C1537" i="1"/>
  <c r="C1536" i="1"/>
  <c r="H1535" i="1"/>
  <c r="G1535" i="1"/>
  <c r="C1535" i="1"/>
  <c r="H1534" i="1"/>
  <c r="G1534" i="1"/>
  <c r="C1534" i="1"/>
  <c r="G1533" i="1"/>
  <c r="C1533" i="1"/>
  <c r="H1533" i="1" s="1"/>
  <c r="H1532" i="1"/>
  <c r="C1532" i="1"/>
  <c r="G1532" i="1" s="1"/>
  <c r="H1531" i="1"/>
  <c r="G1531" i="1"/>
  <c r="C1531" i="1"/>
  <c r="C1530" i="1"/>
  <c r="C1529" i="1"/>
  <c r="C1528" i="1"/>
  <c r="H1527" i="1"/>
  <c r="G1527" i="1"/>
  <c r="C1527" i="1"/>
  <c r="H1526" i="1"/>
  <c r="G1526" i="1"/>
  <c r="C1526" i="1"/>
  <c r="G1525" i="1"/>
  <c r="C1525" i="1"/>
  <c r="H1525" i="1" s="1"/>
  <c r="H1524" i="1"/>
  <c r="C1524" i="1"/>
  <c r="G1524" i="1" s="1"/>
  <c r="H1523" i="1"/>
  <c r="G1523" i="1"/>
  <c r="C1523" i="1"/>
  <c r="H1522" i="1"/>
  <c r="C1522" i="1"/>
  <c r="G1522" i="1" s="1"/>
  <c r="C1521" i="1"/>
  <c r="C1520" i="1"/>
  <c r="H1519" i="1"/>
  <c r="G1519" i="1"/>
  <c r="C1519" i="1"/>
  <c r="C1516" i="1"/>
  <c r="G1516" i="1" s="1"/>
  <c r="H1515" i="1"/>
  <c r="G1515" i="1"/>
  <c r="C1515" i="1"/>
  <c r="C1514" i="1"/>
  <c r="C1513" i="1"/>
  <c r="H1513" i="1" s="1"/>
  <c r="C1512" i="1"/>
  <c r="H1511" i="1"/>
  <c r="G1511" i="1"/>
  <c r="C1511" i="1"/>
  <c r="C1510" i="1"/>
  <c r="H1510" i="1" s="1"/>
  <c r="G1509" i="1"/>
  <c r="C1509" i="1"/>
  <c r="H1509" i="1" s="1"/>
  <c r="C1508" i="1"/>
  <c r="G1508" i="1" s="1"/>
  <c r="H1507" i="1"/>
  <c r="G1507" i="1"/>
  <c r="C1507" i="1"/>
  <c r="C1506" i="1"/>
  <c r="G1506" i="1" s="1"/>
  <c r="G1505" i="1"/>
  <c r="C1505" i="1"/>
  <c r="H1505" i="1" s="1"/>
  <c r="C1504" i="1"/>
  <c r="G1503" i="1"/>
  <c r="C1503" i="1"/>
  <c r="H1503" i="1" s="1"/>
  <c r="G1502" i="1"/>
  <c r="C1502" i="1"/>
  <c r="H1502" i="1" s="1"/>
  <c r="C1501" i="1"/>
  <c r="H1501" i="1" s="1"/>
  <c r="H1500" i="1"/>
  <c r="C1500" i="1"/>
  <c r="G1500" i="1" s="1"/>
  <c r="C1499" i="1"/>
  <c r="H1499" i="1" s="1"/>
  <c r="H1498" i="1"/>
  <c r="C1498" i="1"/>
  <c r="G1498" i="1" s="1"/>
  <c r="C1497" i="1"/>
  <c r="H1497" i="1" s="1"/>
  <c r="C1496" i="1"/>
  <c r="H1495" i="1"/>
  <c r="G1495" i="1"/>
  <c r="C1495" i="1"/>
  <c r="H1494" i="1"/>
  <c r="G1494" i="1"/>
  <c r="C1494" i="1"/>
  <c r="G1493" i="1"/>
  <c r="C1493" i="1"/>
  <c r="H1493" i="1" s="1"/>
  <c r="C1492" i="1"/>
  <c r="G1492" i="1" s="1"/>
  <c r="H1491" i="1"/>
  <c r="G1491" i="1"/>
  <c r="C1491" i="1"/>
  <c r="C1490" i="1"/>
  <c r="G1490" i="1" s="1"/>
  <c r="C1489" i="1"/>
  <c r="C1488" i="1"/>
  <c r="H1487" i="1"/>
  <c r="G1487" i="1"/>
  <c r="C1487" i="1"/>
  <c r="C1486" i="1"/>
  <c r="H1486" i="1" s="1"/>
  <c r="C1485" i="1"/>
  <c r="H1485" i="1" s="1"/>
  <c r="C1484" i="1"/>
  <c r="G1484" i="1" s="1"/>
  <c r="C1483" i="1"/>
  <c r="H1483" i="1" s="1"/>
  <c r="C1482" i="1"/>
  <c r="C1480" i="1"/>
  <c r="D1479" i="1"/>
  <c r="G1479" i="1" s="1"/>
  <c r="C1479" i="1"/>
  <c r="D1478" i="1"/>
  <c r="C1478" i="1"/>
  <c r="J1477" i="1"/>
  <c r="G1477" i="1"/>
  <c r="I1477" i="1" s="1"/>
  <c r="D1477" i="1"/>
  <c r="C1477" i="1"/>
  <c r="H1477" i="1" s="1"/>
  <c r="D1476" i="1"/>
  <c r="C1476" i="1"/>
  <c r="D1475" i="1"/>
  <c r="C1475" i="1"/>
  <c r="H1475" i="1" s="1"/>
  <c r="J1474" i="1"/>
  <c r="G1474" i="1"/>
  <c r="I1474" i="1" s="1"/>
  <c r="D1474" i="1"/>
  <c r="C1474" i="1"/>
  <c r="H1474" i="1" s="1"/>
  <c r="D1473" i="1"/>
  <c r="C1473" i="1"/>
  <c r="G1472" i="1"/>
  <c r="D1472" i="1"/>
  <c r="C1472" i="1"/>
  <c r="J1472" i="1" s="1"/>
  <c r="D1471" i="1"/>
  <c r="C1471" i="1"/>
  <c r="H1470" i="1"/>
  <c r="D1470" i="1"/>
  <c r="C1470" i="1"/>
  <c r="G1470" i="1" s="1"/>
  <c r="C1469" i="1"/>
  <c r="J1468" i="1"/>
  <c r="G1468" i="1"/>
  <c r="I1468" i="1" s="1"/>
  <c r="D1468" i="1"/>
  <c r="C1468" i="1"/>
  <c r="H1468" i="1" s="1"/>
  <c r="D1467" i="1"/>
  <c r="C1467" i="1"/>
  <c r="D1466" i="1"/>
  <c r="G1466" i="1" s="1"/>
  <c r="C1466" i="1"/>
  <c r="D1465" i="1"/>
  <c r="C1465" i="1"/>
  <c r="J1464" i="1"/>
  <c r="G1464" i="1"/>
  <c r="I1464" i="1" s="1"/>
  <c r="D1464" i="1"/>
  <c r="C1464" i="1"/>
  <c r="H1464" i="1" s="1"/>
  <c r="D1463" i="1"/>
  <c r="C1463" i="1"/>
  <c r="D1462" i="1"/>
  <c r="G1462" i="1" s="1"/>
  <c r="C1462" i="1"/>
  <c r="G1461" i="1"/>
  <c r="D1461" i="1"/>
  <c r="C1461" i="1"/>
  <c r="H1461" i="1" s="1"/>
  <c r="D1460" i="1"/>
  <c r="C1460" i="1"/>
  <c r="G1459" i="1"/>
  <c r="D1459" i="1"/>
  <c r="C1459" i="1"/>
  <c r="J1459" i="1" s="1"/>
  <c r="D1458" i="1"/>
  <c r="C1458" i="1"/>
  <c r="J1457" i="1"/>
  <c r="G1457" i="1"/>
  <c r="I1457" i="1" s="1"/>
  <c r="D1457" i="1"/>
  <c r="C1457" i="1"/>
  <c r="H1457" i="1" s="1"/>
  <c r="D1456" i="1"/>
  <c r="C1456" i="1"/>
  <c r="G1455" i="1"/>
  <c r="D1455" i="1"/>
  <c r="C1455" i="1"/>
  <c r="J1455" i="1" s="1"/>
  <c r="C1454" i="1"/>
  <c r="C1453" i="1"/>
  <c r="D1452" i="1"/>
  <c r="C1452" i="1"/>
  <c r="J1451" i="1"/>
  <c r="G1451" i="1"/>
  <c r="I1451" i="1" s="1"/>
  <c r="D1451" i="1"/>
  <c r="C1451" i="1"/>
  <c r="H1451" i="1" s="1"/>
  <c r="D1450" i="1"/>
  <c r="C1450" i="1"/>
  <c r="D1449" i="1"/>
  <c r="G1449" i="1" s="1"/>
  <c r="C1449" i="1"/>
  <c r="D1448" i="1"/>
  <c r="C1448" i="1"/>
  <c r="J1447" i="1"/>
  <c r="G1447" i="1"/>
  <c r="I1447" i="1" s="1"/>
  <c r="D1447" i="1"/>
  <c r="C1447" i="1"/>
  <c r="H1447" i="1" s="1"/>
  <c r="D1446" i="1"/>
  <c r="C1446" i="1"/>
  <c r="D1445" i="1"/>
  <c r="C1445" i="1"/>
  <c r="D1444" i="1"/>
  <c r="C1444" i="1"/>
  <c r="D1443" i="1"/>
  <c r="H1443" i="1" s="1"/>
  <c r="C1443" i="1"/>
  <c r="G1443" i="1" s="1"/>
  <c r="I1443" i="1" s="1"/>
  <c r="J1442" i="1"/>
  <c r="H1442" i="1"/>
  <c r="G1442" i="1"/>
  <c r="I1442" i="1" s="1"/>
  <c r="D1442" i="1"/>
  <c r="C1442" i="1"/>
  <c r="D1441" i="1"/>
  <c r="C1441" i="1"/>
  <c r="D1440" i="1"/>
  <c r="C1440" i="1"/>
  <c r="D1439" i="1"/>
  <c r="H1439" i="1" s="1"/>
  <c r="C1439" i="1"/>
  <c r="G1439" i="1" s="1"/>
  <c r="I1439" i="1" s="1"/>
  <c r="C1438" i="1"/>
  <c r="C1437" i="1"/>
  <c r="C1436" i="1"/>
  <c r="D1434" i="1"/>
  <c r="H1434" i="1" s="1"/>
  <c r="C1434" i="1"/>
  <c r="D1433" i="1"/>
  <c r="H1433" i="1" s="1"/>
  <c r="C1433" i="1"/>
  <c r="G1433" i="1" s="1"/>
  <c r="D1432" i="1"/>
  <c r="C1432" i="1"/>
  <c r="D1431" i="1"/>
  <c r="H1431" i="1" s="1"/>
  <c r="C1431" i="1"/>
  <c r="G1431" i="1" s="1"/>
  <c r="D1430" i="1"/>
  <c r="C1430" i="1"/>
  <c r="G1430" i="1" s="1"/>
  <c r="D1429" i="1"/>
  <c r="H1429" i="1" s="1"/>
  <c r="C1429" i="1"/>
  <c r="G1429" i="1" s="1"/>
  <c r="H1428" i="1"/>
  <c r="D1428" i="1"/>
  <c r="C1428" i="1"/>
  <c r="G1428" i="1" s="1"/>
  <c r="D1427" i="1"/>
  <c r="H1427" i="1" s="1"/>
  <c r="C1427" i="1"/>
  <c r="D1426" i="1"/>
  <c r="C1426" i="1"/>
  <c r="G1426" i="1" s="1"/>
  <c r="D1425" i="1"/>
  <c r="H1425" i="1" s="1"/>
  <c r="C1425" i="1"/>
  <c r="H1424" i="1"/>
  <c r="D1424" i="1"/>
  <c r="C1424" i="1"/>
  <c r="G1424" i="1" s="1"/>
  <c r="C1423" i="1"/>
  <c r="D1422" i="1"/>
  <c r="H1422" i="1" s="1"/>
  <c r="C1422" i="1"/>
  <c r="D1421" i="1"/>
  <c r="H1421" i="1" s="1"/>
  <c r="C1421" i="1"/>
  <c r="D1420" i="1"/>
  <c r="C1420" i="1"/>
  <c r="G1420" i="1" s="1"/>
  <c r="D1419" i="1"/>
  <c r="H1419" i="1" s="1"/>
  <c r="C1419" i="1"/>
  <c r="G1419" i="1" s="1"/>
  <c r="D1418" i="1"/>
  <c r="H1418" i="1" s="1"/>
  <c r="C1418" i="1"/>
  <c r="D1417" i="1"/>
  <c r="H1417" i="1" s="1"/>
  <c r="C1417" i="1"/>
  <c r="G1417" i="1" s="1"/>
  <c r="D1416" i="1"/>
  <c r="C1416" i="1"/>
  <c r="D1415" i="1"/>
  <c r="H1415" i="1" s="1"/>
  <c r="C1415" i="1"/>
  <c r="G1415" i="1" s="1"/>
  <c r="D1414" i="1"/>
  <c r="C1414" i="1"/>
  <c r="G1414" i="1" s="1"/>
  <c r="D1413" i="1"/>
  <c r="H1413" i="1" s="1"/>
  <c r="C1413" i="1"/>
  <c r="G1413" i="1" s="1"/>
  <c r="D1412" i="1"/>
  <c r="C1412" i="1"/>
  <c r="G1412" i="1" s="1"/>
  <c r="D1411" i="1"/>
  <c r="H1411" i="1" s="1"/>
  <c r="C1411" i="1"/>
  <c r="G1411" i="1" s="1"/>
  <c r="D1410" i="1"/>
  <c r="C1410" i="1"/>
  <c r="D1409" i="1"/>
  <c r="H1409" i="1" s="1"/>
  <c r="C1409" i="1"/>
  <c r="D1408" i="1"/>
  <c r="C1408" i="1"/>
  <c r="G1408" i="1" s="1"/>
  <c r="D1407" i="1"/>
  <c r="H1407" i="1" s="1"/>
  <c r="C1407" i="1"/>
  <c r="H1406" i="1"/>
  <c r="D1406" i="1"/>
  <c r="C1406" i="1"/>
  <c r="G1406" i="1" s="1"/>
  <c r="D1405" i="1"/>
  <c r="H1405" i="1" s="1"/>
  <c r="C1405" i="1"/>
  <c r="G1405" i="1" s="1"/>
  <c r="H1404" i="1"/>
  <c r="D1404" i="1"/>
  <c r="C1404" i="1"/>
  <c r="G1404" i="1" s="1"/>
  <c r="D1403" i="1"/>
  <c r="H1403" i="1" s="1"/>
  <c r="C1403" i="1"/>
  <c r="G1403" i="1" s="1"/>
  <c r="D1402" i="1"/>
  <c r="C1402" i="1"/>
  <c r="D1401" i="1"/>
  <c r="H1401" i="1" s="1"/>
  <c r="C1401" i="1"/>
  <c r="D1400" i="1"/>
  <c r="C1400" i="1"/>
  <c r="G1400" i="1" s="1"/>
  <c r="D1399" i="1"/>
  <c r="H1399" i="1" s="1"/>
  <c r="C1399" i="1"/>
  <c r="H1398" i="1"/>
  <c r="D1398" i="1"/>
  <c r="C1398" i="1"/>
  <c r="G1398" i="1" s="1"/>
  <c r="D1397" i="1"/>
  <c r="C1397" i="1"/>
  <c r="G1397" i="1" s="1"/>
  <c r="H1396" i="1"/>
  <c r="D1396" i="1"/>
  <c r="C1396" i="1"/>
  <c r="G1396" i="1" s="1"/>
  <c r="D1395" i="1"/>
  <c r="C1395" i="1"/>
  <c r="G1395" i="1" s="1"/>
  <c r="D1394" i="1"/>
  <c r="C1394" i="1"/>
  <c r="D1393" i="1"/>
  <c r="H1393" i="1" s="1"/>
  <c r="C1393" i="1"/>
  <c r="D1392" i="1"/>
  <c r="C1392" i="1"/>
  <c r="G1392" i="1" s="1"/>
  <c r="D1391" i="1"/>
  <c r="H1391" i="1" s="1"/>
  <c r="C1391" i="1"/>
  <c r="H1390" i="1"/>
  <c r="D1390" i="1"/>
  <c r="C1390" i="1"/>
  <c r="G1390" i="1" s="1"/>
  <c r="D1389" i="1"/>
  <c r="C1389" i="1"/>
  <c r="G1389" i="1" s="1"/>
  <c r="H1388" i="1"/>
  <c r="D1388" i="1"/>
  <c r="C1388" i="1"/>
  <c r="G1388" i="1" s="1"/>
  <c r="D1387" i="1"/>
  <c r="C1387" i="1"/>
  <c r="G1387" i="1" s="1"/>
  <c r="D1386" i="1"/>
  <c r="C1386" i="1"/>
  <c r="D1385" i="1"/>
  <c r="H1385" i="1" s="1"/>
  <c r="C1385" i="1"/>
  <c r="D1384" i="1"/>
  <c r="C1384" i="1"/>
  <c r="G1384" i="1" s="1"/>
  <c r="D1383" i="1"/>
  <c r="H1382" i="1"/>
  <c r="D1382" i="1"/>
  <c r="C1382" i="1"/>
  <c r="G1382" i="1" s="1"/>
  <c r="D1381" i="1"/>
  <c r="C1381" i="1"/>
  <c r="G1381" i="1" s="1"/>
  <c r="H1380" i="1"/>
  <c r="D1380" i="1"/>
  <c r="C1380" i="1"/>
  <c r="G1380" i="1" s="1"/>
  <c r="D1379" i="1"/>
  <c r="C1379" i="1"/>
  <c r="G1379" i="1" s="1"/>
  <c r="D1378" i="1"/>
  <c r="C1378" i="1"/>
  <c r="D1377" i="1"/>
  <c r="H1377" i="1" s="1"/>
  <c r="C1377" i="1"/>
  <c r="D1376" i="1"/>
  <c r="C1376" i="1"/>
  <c r="H1376" i="1" s="1"/>
  <c r="H1375" i="1"/>
  <c r="D1375" i="1"/>
  <c r="G1375" i="1" s="1"/>
  <c r="C1375" i="1"/>
  <c r="D1374" i="1"/>
  <c r="C1374" i="1"/>
  <c r="H1373" i="1"/>
  <c r="D1373" i="1"/>
  <c r="G1373" i="1" s="1"/>
  <c r="C1373" i="1"/>
  <c r="D1372" i="1"/>
  <c r="C1372" i="1"/>
  <c r="D1371" i="1"/>
  <c r="G1371" i="1" s="1"/>
  <c r="C1371" i="1"/>
  <c r="D1370" i="1"/>
  <c r="C1370" i="1"/>
  <c r="D1369" i="1"/>
  <c r="G1369" i="1" s="1"/>
  <c r="C1369" i="1"/>
  <c r="D1368" i="1"/>
  <c r="C1368" i="1"/>
  <c r="D1367" i="1"/>
  <c r="G1367" i="1" s="1"/>
  <c r="C1367" i="1"/>
  <c r="D1366" i="1"/>
  <c r="C1366" i="1"/>
  <c r="D1365" i="1"/>
  <c r="G1365" i="1" s="1"/>
  <c r="C1365" i="1"/>
  <c r="D1364" i="1"/>
  <c r="C1364" i="1"/>
  <c r="D1363" i="1"/>
  <c r="G1363" i="1" s="1"/>
  <c r="C1363" i="1"/>
  <c r="D1362" i="1"/>
  <c r="C1362" i="1"/>
  <c r="H1361" i="1"/>
  <c r="D1361" i="1"/>
  <c r="G1361" i="1" s="1"/>
  <c r="C1361" i="1"/>
  <c r="D1360" i="1"/>
  <c r="C1360" i="1"/>
  <c r="H1359" i="1"/>
  <c r="D1359" i="1"/>
  <c r="G1359" i="1" s="1"/>
  <c r="C1359" i="1"/>
  <c r="D1358" i="1"/>
  <c r="C1358" i="1"/>
  <c r="H1357" i="1"/>
  <c r="D1357" i="1"/>
  <c r="G1357" i="1" s="1"/>
  <c r="C1357" i="1"/>
  <c r="D1356" i="1"/>
  <c r="C1356" i="1"/>
  <c r="D1355" i="1"/>
  <c r="G1355" i="1" s="1"/>
  <c r="C1355" i="1"/>
  <c r="D1354" i="1"/>
  <c r="C1354" i="1"/>
  <c r="D1353" i="1"/>
  <c r="G1353" i="1" s="1"/>
  <c r="C1353" i="1"/>
  <c r="D1352" i="1"/>
  <c r="C1352" i="1"/>
  <c r="D1351" i="1"/>
  <c r="G1351" i="1" s="1"/>
  <c r="C1351" i="1"/>
  <c r="D1350" i="1"/>
  <c r="C1350" i="1"/>
  <c r="D1349" i="1"/>
  <c r="G1349" i="1" s="1"/>
  <c r="C1349" i="1"/>
  <c r="D1348" i="1"/>
  <c r="C1348" i="1"/>
  <c r="D1347" i="1"/>
  <c r="G1347" i="1" s="1"/>
  <c r="C1347" i="1"/>
  <c r="D1346" i="1"/>
  <c r="C1346" i="1"/>
  <c r="H1345" i="1"/>
  <c r="D1345" i="1"/>
  <c r="G1345" i="1" s="1"/>
  <c r="C1345" i="1"/>
  <c r="D1344" i="1"/>
  <c r="C1344" i="1"/>
  <c r="H1343" i="1"/>
  <c r="D1343" i="1"/>
  <c r="G1343" i="1" s="1"/>
  <c r="C1343" i="1"/>
  <c r="D1342" i="1"/>
  <c r="C1342" i="1"/>
  <c r="H1341" i="1"/>
  <c r="D1341" i="1"/>
  <c r="G1341" i="1" s="1"/>
  <c r="C1341" i="1"/>
  <c r="D1340" i="1"/>
  <c r="C1340" i="1"/>
  <c r="D1339" i="1"/>
  <c r="G1339" i="1" s="1"/>
  <c r="C1339" i="1"/>
  <c r="D1338" i="1"/>
  <c r="C1338" i="1"/>
  <c r="D1337" i="1"/>
  <c r="G1337" i="1" s="1"/>
  <c r="C1337" i="1"/>
  <c r="D1336" i="1"/>
  <c r="C1336" i="1"/>
  <c r="D1335" i="1"/>
  <c r="G1335" i="1" s="1"/>
  <c r="C1335" i="1"/>
  <c r="D1334" i="1"/>
  <c r="C1334" i="1"/>
  <c r="D1333" i="1"/>
  <c r="G1333" i="1" s="1"/>
  <c r="C1333" i="1"/>
  <c r="D1332" i="1"/>
  <c r="C1332" i="1"/>
  <c r="D1331" i="1"/>
  <c r="G1331" i="1" s="1"/>
  <c r="C1331" i="1"/>
  <c r="D1330" i="1"/>
  <c r="C1330" i="1"/>
  <c r="D1329" i="1"/>
  <c r="D1328" i="1"/>
  <c r="C1328" i="1"/>
  <c r="D1327" i="1"/>
  <c r="G1327" i="1" s="1"/>
  <c r="C1327" i="1"/>
  <c r="D1326" i="1"/>
  <c r="C1326" i="1"/>
  <c r="D1325" i="1"/>
  <c r="G1325" i="1" s="1"/>
  <c r="C1325" i="1"/>
  <c r="D1324" i="1"/>
  <c r="C1324" i="1"/>
  <c r="D1323" i="1"/>
  <c r="G1323" i="1" s="1"/>
  <c r="C1323" i="1"/>
  <c r="D1322" i="1"/>
  <c r="C1322" i="1"/>
  <c r="D1321" i="1"/>
  <c r="G1321" i="1" s="1"/>
  <c r="C1321" i="1"/>
  <c r="D1320" i="1"/>
  <c r="C1320" i="1"/>
  <c r="H1320" i="1" s="1"/>
  <c r="D1319" i="1"/>
  <c r="G1319" i="1" s="1"/>
  <c r="C1319" i="1"/>
  <c r="D1318" i="1"/>
  <c r="G1318" i="1" s="1"/>
  <c r="C1318" i="1"/>
  <c r="D1317" i="1"/>
  <c r="G1317" i="1" s="1"/>
  <c r="C1317" i="1"/>
  <c r="G1316" i="1"/>
  <c r="D1316" i="1"/>
  <c r="C1316" i="1"/>
  <c r="H1316" i="1" s="1"/>
  <c r="H1315" i="1"/>
  <c r="D1315" i="1"/>
  <c r="G1315" i="1" s="1"/>
  <c r="C1315" i="1"/>
  <c r="G1314" i="1"/>
  <c r="D1314" i="1"/>
  <c r="C1314" i="1"/>
  <c r="H1314" i="1" s="1"/>
  <c r="D1313" i="1"/>
  <c r="G1313" i="1" s="1"/>
  <c r="C1313" i="1"/>
  <c r="D1312" i="1"/>
  <c r="C1312" i="1"/>
  <c r="H1312" i="1" s="1"/>
  <c r="D1311" i="1"/>
  <c r="G1311" i="1" s="1"/>
  <c r="C1311" i="1"/>
  <c r="D1310" i="1"/>
  <c r="G1310" i="1" s="1"/>
  <c r="C1310" i="1"/>
  <c r="D1309" i="1"/>
  <c r="G1309" i="1" s="1"/>
  <c r="C1309" i="1"/>
  <c r="G1308" i="1"/>
  <c r="D1308" i="1"/>
  <c r="C1308" i="1"/>
  <c r="H1308" i="1" s="1"/>
  <c r="H1307" i="1"/>
  <c r="D1307" i="1"/>
  <c r="G1307" i="1" s="1"/>
  <c r="C1307" i="1"/>
  <c r="G1306" i="1"/>
  <c r="D1306" i="1"/>
  <c r="C1306" i="1"/>
  <c r="H1306" i="1" s="1"/>
  <c r="D1305" i="1"/>
  <c r="G1305" i="1" s="1"/>
  <c r="C1305" i="1"/>
  <c r="D1304" i="1"/>
  <c r="C1304" i="1"/>
  <c r="H1304" i="1" s="1"/>
  <c r="D1303" i="1"/>
  <c r="G1303" i="1" s="1"/>
  <c r="C1303" i="1"/>
  <c r="D1302" i="1"/>
  <c r="G1302" i="1" s="1"/>
  <c r="C1302" i="1"/>
  <c r="D1301" i="1"/>
  <c r="G1301" i="1" s="1"/>
  <c r="C1301" i="1"/>
  <c r="G1300" i="1"/>
  <c r="D1300" i="1"/>
  <c r="C1300" i="1"/>
  <c r="H1300" i="1" s="1"/>
  <c r="H1299" i="1"/>
  <c r="D1299" i="1"/>
  <c r="G1299" i="1" s="1"/>
  <c r="C1299" i="1"/>
  <c r="G1298" i="1"/>
  <c r="D1298" i="1"/>
  <c r="C1298" i="1"/>
  <c r="H1298" i="1" s="1"/>
  <c r="D1297" i="1"/>
  <c r="G1297" i="1" s="1"/>
  <c r="C1297" i="1"/>
  <c r="D1296" i="1"/>
  <c r="C1296" i="1"/>
  <c r="H1296" i="1" s="1"/>
  <c r="D1295" i="1"/>
  <c r="G1295" i="1" s="1"/>
  <c r="C1295" i="1"/>
  <c r="D1294" i="1"/>
  <c r="G1294" i="1" s="1"/>
  <c r="C1294" i="1"/>
  <c r="D1293" i="1"/>
  <c r="G1293" i="1" s="1"/>
  <c r="C1293" i="1"/>
  <c r="G1292" i="1"/>
  <c r="D1292" i="1"/>
  <c r="C1292" i="1"/>
  <c r="H1292" i="1" s="1"/>
  <c r="H1291" i="1"/>
  <c r="D1291" i="1"/>
  <c r="G1291" i="1" s="1"/>
  <c r="C1291" i="1"/>
  <c r="G1290" i="1"/>
  <c r="D1290" i="1"/>
  <c r="C1290" i="1"/>
  <c r="H1290" i="1" s="1"/>
  <c r="D1289" i="1"/>
  <c r="G1289" i="1" s="1"/>
  <c r="C1289" i="1"/>
  <c r="D1288" i="1"/>
  <c r="C1288" i="1"/>
  <c r="H1288" i="1" s="1"/>
  <c r="D1287" i="1"/>
  <c r="G1287" i="1" s="1"/>
  <c r="C1287" i="1"/>
  <c r="G1286" i="1"/>
  <c r="D1286" i="1"/>
  <c r="C1286" i="1"/>
  <c r="D1285" i="1"/>
  <c r="G1285" i="1" s="1"/>
  <c r="C1285" i="1"/>
  <c r="G1284" i="1"/>
  <c r="D1284" i="1"/>
  <c r="C1284" i="1"/>
  <c r="H1284" i="1" s="1"/>
  <c r="H1283" i="1"/>
  <c r="D1283" i="1"/>
  <c r="G1283" i="1" s="1"/>
  <c r="C1283" i="1"/>
  <c r="G1282" i="1"/>
  <c r="D1282" i="1"/>
  <c r="C1282" i="1"/>
  <c r="H1282" i="1" s="1"/>
  <c r="G1281" i="1"/>
  <c r="D1281" i="1"/>
  <c r="H1281" i="1" s="1"/>
  <c r="C1281" i="1"/>
  <c r="D1280" i="1"/>
  <c r="G1280" i="1" s="1"/>
  <c r="C1280" i="1"/>
  <c r="H1279" i="1"/>
  <c r="D1279" i="1"/>
  <c r="G1279" i="1" s="1"/>
  <c r="C1279" i="1"/>
  <c r="D1278" i="1"/>
  <c r="C1278" i="1"/>
  <c r="H1278" i="1" s="1"/>
  <c r="H1277" i="1"/>
  <c r="G1277" i="1"/>
  <c r="D1277" i="1"/>
  <c r="C1277" i="1"/>
  <c r="G1276" i="1"/>
  <c r="D1276" i="1"/>
  <c r="C1276" i="1"/>
  <c r="H1275" i="1"/>
  <c r="D1275" i="1"/>
  <c r="G1275" i="1" s="1"/>
  <c r="C1275" i="1"/>
  <c r="G1274" i="1"/>
  <c r="D1274" i="1"/>
  <c r="C1274" i="1"/>
  <c r="H1273" i="1"/>
  <c r="G1273" i="1"/>
  <c r="D1273" i="1"/>
  <c r="C1273" i="1"/>
  <c r="D1272" i="1"/>
  <c r="C1272" i="1"/>
  <c r="D1271" i="1"/>
  <c r="H1271" i="1" s="1"/>
  <c r="C1271" i="1"/>
  <c r="G1270" i="1"/>
  <c r="D1270" i="1"/>
  <c r="C1270" i="1"/>
  <c r="H1270" i="1" s="1"/>
  <c r="H1269" i="1"/>
  <c r="D1269" i="1"/>
  <c r="G1269" i="1" s="1"/>
  <c r="C1269" i="1"/>
  <c r="D1268" i="1"/>
  <c r="G1268" i="1" s="1"/>
  <c r="C1268" i="1"/>
  <c r="H1267" i="1"/>
  <c r="G1267" i="1"/>
  <c r="D1267" i="1"/>
  <c r="C1267" i="1"/>
  <c r="G1266" i="1"/>
  <c r="D1266" i="1"/>
  <c r="C1266" i="1"/>
  <c r="H1266" i="1" s="1"/>
  <c r="G1265" i="1"/>
  <c r="D1265" i="1"/>
  <c r="H1265" i="1" s="1"/>
  <c r="C1265" i="1"/>
  <c r="D1264" i="1"/>
  <c r="G1264" i="1" s="1"/>
  <c r="C1264" i="1"/>
  <c r="H1263" i="1"/>
  <c r="D1263" i="1"/>
  <c r="G1263" i="1" s="1"/>
  <c r="C1263" i="1"/>
  <c r="D1262" i="1"/>
  <c r="C1262" i="1"/>
  <c r="H1262" i="1" s="1"/>
  <c r="H1261" i="1"/>
  <c r="G1261" i="1"/>
  <c r="D1261" i="1"/>
  <c r="C1261" i="1"/>
  <c r="G1260" i="1"/>
  <c r="D1260" i="1"/>
  <c r="C1260" i="1"/>
  <c r="H1260" i="1" s="1"/>
  <c r="H1259" i="1"/>
  <c r="D1259" i="1"/>
  <c r="G1259" i="1" s="1"/>
  <c r="C1259" i="1"/>
  <c r="G1258" i="1"/>
  <c r="D1258" i="1"/>
  <c r="C1258" i="1"/>
  <c r="H1257" i="1"/>
  <c r="G1257" i="1"/>
  <c r="D1257" i="1"/>
  <c r="C1257" i="1"/>
  <c r="D1256" i="1"/>
  <c r="C1256" i="1"/>
  <c r="D1255" i="1"/>
  <c r="H1255" i="1" s="1"/>
  <c r="C1255" i="1"/>
  <c r="G1254" i="1"/>
  <c r="D1254" i="1"/>
  <c r="C1254" i="1"/>
  <c r="H1254" i="1" s="1"/>
  <c r="H1253" i="1"/>
  <c r="D1253" i="1"/>
  <c r="G1253" i="1" s="1"/>
  <c r="C1253" i="1"/>
  <c r="D1252" i="1"/>
  <c r="G1252" i="1" s="1"/>
  <c r="C1252" i="1"/>
  <c r="H1251" i="1"/>
  <c r="G1251" i="1"/>
  <c r="D1251" i="1"/>
  <c r="C1251" i="1"/>
  <c r="G1250" i="1"/>
  <c r="D1250" i="1"/>
  <c r="C1250" i="1"/>
  <c r="H1250" i="1" s="1"/>
  <c r="G1249" i="1"/>
  <c r="D1249" i="1"/>
  <c r="H1249" i="1" s="1"/>
  <c r="C1249" i="1"/>
  <c r="D1248" i="1"/>
  <c r="G1248" i="1" s="1"/>
  <c r="C1248" i="1"/>
  <c r="H1247" i="1"/>
  <c r="D1247" i="1"/>
  <c r="G1247" i="1" s="1"/>
  <c r="C1247" i="1"/>
  <c r="D1246" i="1"/>
  <c r="C1246" i="1"/>
  <c r="H1246" i="1" s="1"/>
  <c r="H1245" i="1"/>
  <c r="G1245" i="1"/>
  <c r="D1245" i="1"/>
  <c r="C1245" i="1"/>
  <c r="G1244" i="1"/>
  <c r="D1244" i="1"/>
  <c r="C1244" i="1"/>
  <c r="H1243" i="1"/>
  <c r="D1243" i="1"/>
  <c r="G1243" i="1" s="1"/>
  <c r="C1243" i="1"/>
  <c r="G1242" i="1"/>
  <c r="D1242" i="1"/>
  <c r="C1242" i="1"/>
  <c r="D1241" i="1"/>
  <c r="H1241" i="1" s="1"/>
  <c r="C1241" i="1"/>
  <c r="D1240" i="1"/>
  <c r="C1240" i="1"/>
  <c r="D1239" i="1"/>
  <c r="H1239" i="1" s="1"/>
  <c r="C1239" i="1"/>
  <c r="G1238" i="1"/>
  <c r="D1238" i="1"/>
  <c r="C1238" i="1"/>
  <c r="H1238" i="1" s="1"/>
  <c r="H1237" i="1"/>
  <c r="D1237" i="1"/>
  <c r="G1237" i="1" s="1"/>
  <c r="C1237" i="1"/>
  <c r="D1236" i="1"/>
  <c r="G1236" i="1" s="1"/>
  <c r="C1236" i="1"/>
  <c r="H1235" i="1"/>
  <c r="G1235" i="1"/>
  <c r="D1235" i="1"/>
  <c r="C1235" i="1"/>
  <c r="H1234" i="1"/>
  <c r="D1234" i="1"/>
  <c r="G1234" i="1" s="1"/>
  <c r="C1234" i="1"/>
  <c r="D1233" i="1"/>
  <c r="H1233" i="1" s="1"/>
  <c r="C1233" i="1"/>
  <c r="D1232" i="1"/>
  <c r="G1232" i="1" s="1"/>
  <c r="C1232" i="1"/>
  <c r="D1231" i="1"/>
  <c r="H1231" i="1" s="1"/>
  <c r="C1231" i="1"/>
  <c r="D1230" i="1"/>
  <c r="G1230" i="1" s="1"/>
  <c r="C1230" i="1"/>
  <c r="D1229" i="1"/>
  <c r="H1229" i="1" s="1"/>
  <c r="C1229" i="1"/>
  <c r="D1228" i="1"/>
  <c r="G1228" i="1" s="1"/>
  <c r="C1228" i="1"/>
  <c r="D1227" i="1"/>
  <c r="H1227" i="1" s="1"/>
  <c r="C1227" i="1"/>
  <c r="D1226" i="1"/>
  <c r="G1226" i="1" s="1"/>
  <c r="C1226" i="1"/>
  <c r="D1225" i="1"/>
  <c r="H1225" i="1" s="1"/>
  <c r="C1225" i="1"/>
  <c r="D1224" i="1"/>
  <c r="G1224" i="1" s="1"/>
  <c r="C1224" i="1"/>
  <c r="C1223" i="1"/>
  <c r="H1221" i="1"/>
  <c r="G1221" i="1"/>
  <c r="D1221" i="1"/>
  <c r="C1221" i="1"/>
  <c r="D1220" i="1"/>
  <c r="G1220" i="1" s="1"/>
  <c r="C1220" i="1"/>
  <c r="C1219" i="1"/>
  <c r="D1218" i="1"/>
  <c r="G1218" i="1" s="1"/>
  <c r="C1218" i="1"/>
  <c r="G1217" i="1"/>
  <c r="D1217" i="1"/>
  <c r="H1217" i="1" s="1"/>
  <c r="C1217" i="1"/>
  <c r="D1216" i="1"/>
  <c r="G1216" i="1" s="1"/>
  <c r="C1216" i="1"/>
  <c r="C1215" i="1"/>
  <c r="H1213" i="1"/>
  <c r="G1213" i="1"/>
  <c r="D1213" i="1"/>
  <c r="C1213" i="1"/>
  <c r="H1212" i="1"/>
  <c r="D1212" i="1"/>
  <c r="G1212" i="1" s="1"/>
  <c r="C1212" i="1"/>
  <c r="H1211" i="1"/>
  <c r="G1211" i="1"/>
  <c r="D1211" i="1"/>
  <c r="C1211" i="1"/>
  <c r="H1210" i="1"/>
  <c r="D1210" i="1"/>
  <c r="G1210" i="1" s="1"/>
  <c r="C1210" i="1"/>
  <c r="H1209" i="1"/>
  <c r="G1209" i="1"/>
  <c r="D1209" i="1"/>
  <c r="C1209" i="1"/>
  <c r="H1208" i="1"/>
  <c r="D1208" i="1"/>
  <c r="G1208" i="1" s="1"/>
  <c r="C1208" i="1"/>
  <c r="H1207" i="1"/>
  <c r="G1207" i="1"/>
  <c r="D1207" i="1"/>
  <c r="C1207" i="1"/>
  <c r="H1206" i="1"/>
  <c r="D1206" i="1"/>
  <c r="G1206" i="1" s="1"/>
  <c r="C1206" i="1"/>
  <c r="H1205" i="1"/>
  <c r="G1205" i="1"/>
  <c r="D1205" i="1"/>
  <c r="C1205" i="1"/>
  <c r="H1204" i="1"/>
  <c r="D1204" i="1"/>
  <c r="G1204" i="1" s="1"/>
  <c r="C1204" i="1"/>
  <c r="H1203" i="1"/>
  <c r="G1203" i="1"/>
  <c r="D1203" i="1"/>
  <c r="C1203" i="1"/>
  <c r="H1202" i="1"/>
  <c r="D1202" i="1"/>
  <c r="G1202" i="1" s="1"/>
  <c r="C1202" i="1"/>
  <c r="H1201" i="1"/>
  <c r="G1201" i="1"/>
  <c r="D1201" i="1"/>
  <c r="C1201" i="1"/>
  <c r="H1200" i="1"/>
  <c r="D1200" i="1"/>
  <c r="G1200" i="1" s="1"/>
  <c r="C1200" i="1"/>
  <c r="H1199" i="1"/>
  <c r="G1199" i="1"/>
  <c r="D1199" i="1"/>
  <c r="C1199" i="1"/>
  <c r="H1198" i="1"/>
  <c r="D1198" i="1"/>
  <c r="G1198" i="1" s="1"/>
  <c r="C1198" i="1"/>
  <c r="H1197" i="1"/>
  <c r="G1197" i="1"/>
  <c r="D1197" i="1"/>
  <c r="C1197" i="1"/>
  <c r="H1196" i="1"/>
  <c r="D1196" i="1"/>
  <c r="G1196" i="1" s="1"/>
  <c r="C1196" i="1"/>
  <c r="H1195" i="1"/>
  <c r="G1195" i="1"/>
  <c r="D1195" i="1"/>
  <c r="C1195" i="1"/>
  <c r="H1194" i="1"/>
  <c r="D1194" i="1"/>
  <c r="G1194" i="1" s="1"/>
  <c r="C1194" i="1"/>
  <c r="H1193" i="1"/>
  <c r="G1193" i="1"/>
  <c r="D1193" i="1"/>
  <c r="C1193" i="1"/>
  <c r="H1192" i="1"/>
  <c r="D1192" i="1"/>
  <c r="G1192" i="1" s="1"/>
  <c r="C1192" i="1"/>
  <c r="H1191" i="1"/>
  <c r="G1191" i="1"/>
  <c r="D1191" i="1"/>
  <c r="C1191" i="1"/>
  <c r="H1190" i="1"/>
  <c r="D1190" i="1"/>
  <c r="G1190" i="1" s="1"/>
  <c r="C1190" i="1"/>
  <c r="H1189" i="1"/>
  <c r="G1189" i="1"/>
  <c r="D1189" i="1"/>
  <c r="C1189" i="1"/>
  <c r="H1188" i="1"/>
  <c r="D1188" i="1"/>
  <c r="G1188" i="1" s="1"/>
  <c r="C1188" i="1"/>
  <c r="H1187" i="1"/>
  <c r="G1187" i="1"/>
  <c r="D1187" i="1"/>
  <c r="C1187" i="1"/>
  <c r="H1186" i="1"/>
  <c r="D1186" i="1"/>
  <c r="G1186" i="1" s="1"/>
  <c r="C1186" i="1"/>
  <c r="H1185" i="1"/>
  <c r="G1185" i="1"/>
  <c r="D1185" i="1"/>
  <c r="C1185" i="1"/>
  <c r="H1184" i="1"/>
  <c r="D1184" i="1"/>
  <c r="G1184" i="1" s="1"/>
  <c r="C1184" i="1"/>
  <c r="D1183" i="1"/>
  <c r="H1182" i="1"/>
  <c r="D1182" i="1"/>
  <c r="G1182" i="1" s="1"/>
  <c r="C1182" i="1"/>
  <c r="H1181" i="1"/>
  <c r="G1181" i="1"/>
  <c r="D1181" i="1"/>
  <c r="C1181" i="1"/>
  <c r="H1180" i="1"/>
  <c r="D1180" i="1"/>
  <c r="G1180" i="1" s="1"/>
  <c r="C1180" i="1"/>
  <c r="H1179" i="1"/>
  <c r="G1179" i="1"/>
  <c r="D1179" i="1"/>
  <c r="C1179" i="1"/>
  <c r="H1178" i="1"/>
  <c r="D1178" i="1"/>
  <c r="G1178" i="1" s="1"/>
  <c r="C1178" i="1"/>
  <c r="H1177" i="1"/>
  <c r="G1177" i="1"/>
  <c r="D1177" i="1"/>
  <c r="C1177" i="1"/>
  <c r="H1176" i="1"/>
  <c r="D1176" i="1"/>
  <c r="G1176" i="1" s="1"/>
  <c r="C1176" i="1"/>
  <c r="H1175" i="1"/>
  <c r="G1175" i="1"/>
  <c r="D1175" i="1"/>
  <c r="C1175" i="1"/>
  <c r="H1174" i="1"/>
  <c r="D1174" i="1"/>
  <c r="G1174" i="1" s="1"/>
  <c r="C1174" i="1"/>
  <c r="H1173" i="1"/>
  <c r="G1173" i="1"/>
  <c r="D1173" i="1"/>
  <c r="C1173" i="1"/>
  <c r="H1172" i="1"/>
  <c r="D1172" i="1"/>
  <c r="G1172" i="1" s="1"/>
  <c r="C1172" i="1"/>
  <c r="H1171" i="1"/>
  <c r="G1171" i="1"/>
  <c r="D1171" i="1"/>
  <c r="C1171" i="1"/>
  <c r="H1170" i="1"/>
  <c r="D1170" i="1"/>
  <c r="G1170" i="1" s="1"/>
  <c r="C1170" i="1"/>
  <c r="H1169" i="1"/>
  <c r="G1169" i="1"/>
  <c r="D1169" i="1"/>
  <c r="C1169" i="1"/>
  <c r="H1168" i="1"/>
  <c r="D1168" i="1"/>
  <c r="G1168" i="1" s="1"/>
  <c r="C1168" i="1"/>
  <c r="H1167" i="1"/>
  <c r="G1167" i="1"/>
  <c r="D1167" i="1"/>
  <c r="C1167" i="1"/>
  <c r="D1166" i="1"/>
  <c r="G1166" i="1" s="1"/>
  <c r="C1166" i="1"/>
  <c r="H1165" i="1"/>
  <c r="D1165" i="1"/>
  <c r="G1165" i="1" s="1"/>
  <c r="C1165" i="1"/>
  <c r="H1164" i="1"/>
  <c r="D1164" i="1"/>
  <c r="G1164" i="1" s="1"/>
  <c r="C1164" i="1"/>
  <c r="H1163" i="1"/>
  <c r="G1163" i="1"/>
  <c r="D1163" i="1"/>
  <c r="C1163" i="1"/>
  <c r="H1162" i="1"/>
  <c r="D1162" i="1"/>
  <c r="G1162" i="1" s="1"/>
  <c r="C1162" i="1"/>
  <c r="H1161" i="1"/>
  <c r="G1161" i="1"/>
  <c r="D1161" i="1"/>
  <c r="C1161" i="1"/>
  <c r="D1160" i="1"/>
  <c r="G1160" i="1" s="1"/>
  <c r="C1160" i="1"/>
  <c r="H1159" i="1"/>
  <c r="G1159" i="1"/>
  <c r="D1159" i="1"/>
  <c r="C1159" i="1"/>
  <c r="H1158" i="1"/>
  <c r="D1158" i="1"/>
  <c r="G1158" i="1" s="1"/>
  <c r="C1158" i="1"/>
  <c r="D1157" i="1"/>
  <c r="H1157" i="1" s="1"/>
  <c r="C1157" i="1"/>
  <c r="D1156" i="1"/>
  <c r="G1156" i="1" s="1"/>
  <c r="C1156" i="1"/>
  <c r="D1155" i="1"/>
  <c r="H1155" i="1" s="1"/>
  <c r="C1155" i="1"/>
  <c r="C1154" i="1"/>
  <c r="H1151" i="1"/>
  <c r="G1151" i="1"/>
  <c r="D1151" i="1"/>
  <c r="C1151" i="1"/>
  <c r="H1150" i="1"/>
  <c r="D1150" i="1"/>
  <c r="G1150" i="1" s="1"/>
  <c r="C1150" i="1"/>
  <c r="D1149" i="1"/>
  <c r="H1149" i="1" s="1"/>
  <c r="C1149" i="1"/>
  <c r="C1148" i="1"/>
  <c r="H1147" i="1"/>
  <c r="G1147" i="1"/>
  <c r="D1147" i="1"/>
  <c r="C1147" i="1"/>
  <c r="H1146" i="1"/>
  <c r="D1146" i="1"/>
  <c r="G1146" i="1" s="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D1137" i="1"/>
  <c r="H1137" i="1" s="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D1032" i="1"/>
  <c r="H1032" i="1" s="1"/>
  <c r="C1032" i="1"/>
  <c r="H1031" i="1"/>
  <c r="G1031" i="1"/>
  <c r="D1031" i="1"/>
  <c r="C1031" i="1"/>
  <c r="D1030" i="1"/>
  <c r="H1030" i="1" s="1"/>
  <c r="C1030" i="1"/>
  <c r="G1029" i="1"/>
  <c r="D1029" i="1"/>
  <c r="H1029" i="1" s="1"/>
  <c r="C1029" i="1"/>
  <c r="H1028" i="1"/>
  <c r="G1028" i="1"/>
  <c r="D1028" i="1"/>
  <c r="C1028" i="1"/>
  <c r="H1027" i="1"/>
  <c r="G1027" i="1"/>
  <c r="D1027" i="1"/>
  <c r="C1027" i="1"/>
  <c r="H1026" i="1"/>
  <c r="G1026" i="1"/>
  <c r="D1026" i="1"/>
  <c r="C1026" i="1"/>
  <c r="G1025"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D1017" i="1"/>
  <c r="H1017" i="1" s="1"/>
  <c r="C1017" i="1"/>
  <c r="H1016" i="1"/>
  <c r="G1016" i="1"/>
  <c r="D1016" i="1"/>
  <c r="C1016" i="1"/>
  <c r="H1015" i="1"/>
  <c r="D1015" i="1"/>
  <c r="G1015" i="1" s="1"/>
  <c r="C1015" i="1"/>
  <c r="H1014" i="1"/>
  <c r="G1014" i="1"/>
  <c r="D1014" i="1"/>
  <c r="C1014" i="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H995" i="1"/>
  <c r="G995" i="1"/>
  <c r="D995" i="1"/>
  <c r="C995" i="1"/>
  <c r="H994" i="1"/>
  <c r="G994" i="1"/>
  <c r="D994" i="1"/>
  <c r="C994" i="1"/>
  <c r="D993" i="1"/>
  <c r="H993" i="1" s="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H716" i="1"/>
  <c r="G716" i="1"/>
  <c r="D716" i="1"/>
  <c r="C716" i="1"/>
  <c r="D715" i="1"/>
  <c r="H715" i="1" s="1"/>
  <c r="C715" i="1"/>
  <c r="H714" i="1"/>
  <c r="G714" i="1"/>
  <c r="D714" i="1"/>
  <c r="C714" i="1"/>
  <c r="D713" i="1"/>
  <c r="H713" i="1" s="1"/>
  <c r="C713" i="1"/>
  <c r="H712" i="1"/>
  <c r="G712" i="1"/>
  <c r="D712" i="1"/>
  <c r="C712" i="1"/>
  <c r="D711" i="1"/>
  <c r="H711" i="1" s="1"/>
  <c r="C711" i="1"/>
  <c r="G710" i="1"/>
  <c r="D710" i="1"/>
  <c r="H710" i="1" s="1"/>
  <c r="C710" i="1"/>
  <c r="D709" i="1"/>
  <c r="H709" i="1" s="1"/>
  <c r="C709" i="1"/>
  <c r="H708" i="1"/>
  <c r="G708" i="1"/>
  <c r="D708" i="1"/>
  <c r="C708" i="1"/>
  <c r="H707" i="1"/>
  <c r="G707" i="1"/>
  <c r="D707" i="1"/>
  <c r="C707" i="1"/>
  <c r="D706" i="1"/>
  <c r="H706" i="1" s="1"/>
  <c r="C706" i="1"/>
  <c r="H705" i="1"/>
  <c r="G705" i="1"/>
  <c r="D705" i="1"/>
  <c r="C705" i="1"/>
  <c r="H704" i="1"/>
  <c r="D704" i="1"/>
  <c r="G704" i="1" s="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D650" i="1"/>
  <c r="H650" i="1" s="1"/>
  <c r="C650" i="1"/>
  <c r="H649" i="1"/>
  <c r="G649" i="1"/>
  <c r="D649" i="1"/>
  <c r="C649" i="1"/>
  <c r="H648" i="1"/>
  <c r="G648" i="1"/>
  <c r="D648" i="1"/>
  <c r="C648" i="1"/>
  <c r="H647" i="1"/>
  <c r="D647" i="1"/>
  <c r="G647" i="1" s="1"/>
  <c r="C647" i="1"/>
  <c r="H646" i="1"/>
  <c r="G646" i="1"/>
  <c r="D646" i="1"/>
  <c r="C646" i="1"/>
  <c r="D645" i="1"/>
  <c r="H645" i="1" s="1"/>
  <c r="C645" i="1"/>
  <c r="D644" i="1"/>
  <c r="H644" i="1" s="1"/>
  <c r="C644" i="1"/>
  <c r="D643" i="1"/>
  <c r="H643" i="1" s="1"/>
  <c r="C643" i="1"/>
  <c r="H642" i="1"/>
  <c r="D642" i="1"/>
  <c r="G642" i="1" s="1"/>
  <c r="C642" i="1"/>
  <c r="D641" i="1"/>
  <c r="H641" i="1" s="1"/>
  <c r="C641" i="1"/>
  <c r="C638" i="1"/>
  <c r="C637" i="1"/>
  <c r="D632" i="1"/>
  <c r="H632" i="1" s="1"/>
  <c r="C632" i="1"/>
  <c r="D631" i="1"/>
  <c r="H631" i="1" s="1"/>
  <c r="C631" i="1"/>
  <c r="D628" i="1"/>
  <c r="H628" i="1" s="1"/>
  <c r="C628" i="1"/>
  <c r="D627" i="1"/>
  <c r="H627" i="1" s="1"/>
  <c r="C627" i="1"/>
  <c r="H626" i="1"/>
  <c r="D626" i="1"/>
  <c r="G626"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C411" i="1"/>
  <c r="D406" i="1"/>
  <c r="H406" i="1" s="1"/>
  <c r="C406" i="1"/>
  <c r="D405" i="1"/>
  <c r="H405" i="1" s="1"/>
  <c r="C405" i="1"/>
  <c r="D404" i="1"/>
  <c r="H404" i="1" s="1"/>
  <c r="C404" i="1"/>
  <c r="D401" i="1"/>
  <c r="H401" i="1" s="1"/>
  <c r="C401" i="1"/>
  <c r="G400" i="1"/>
  <c r="D400" i="1"/>
  <c r="H400" i="1" s="1"/>
  <c r="C400" i="1"/>
  <c r="D399" i="1"/>
  <c r="H399" i="1" s="1"/>
  <c r="C399" i="1"/>
  <c r="G398"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D368" i="1"/>
  <c r="H368" i="1" s="1"/>
  <c r="C368" i="1"/>
  <c r="H367" i="1"/>
  <c r="G367" i="1"/>
  <c r="D367" i="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H291" i="1"/>
  <c r="G291" i="1"/>
  <c r="D291" i="1"/>
  <c r="C291" i="1"/>
  <c r="D290" i="1"/>
  <c r="H290" i="1" s="1"/>
  <c r="C290" i="1"/>
  <c r="D289" i="1"/>
  <c r="H289" i="1" s="1"/>
  <c r="C289" i="1"/>
  <c r="D288" i="1"/>
  <c r="G288" i="1" s="1"/>
  <c r="C288" i="1"/>
  <c r="H284" i="1"/>
  <c r="D284" i="1"/>
  <c r="G284" i="1" s="1"/>
  <c r="C284" i="1"/>
  <c r="D283" i="1"/>
  <c r="H283" i="1" s="1"/>
  <c r="C283" i="1"/>
  <c r="H282" i="1"/>
  <c r="G282" i="1"/>
  <c r="D282" i="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G210" i="1"/>
  <c r="D210" i="1"/>
  <c r="H210" i="1" s="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D190" i="1"/>
  <c r="H190" i="1" s="1"/>
  <c r="C190" i="1"/>
  <c r="D189" i="1"/>
  <c r="H189" i="1" s="1"/>
  <c r="C189" i="1"/>
  <c r="D188" i="1"/>
  <c r="H188" i="1" s="1"/>
  <c r="C188" i="1"/>
  <c r="H187" i="1"/>
  <c r="G187" i="1"/>
  <c r="D187" i="1"/>
  <c r="C187" i="1"/>
  <c r="D186" i="1"/>
  <c r="H186" i="1" s="1"/>
  <c r="C186" i="1"/>
  <c r="H185" i="1"/>
  <c r="G185" i="1"/>
  <c r="D185" i="1"/>
  <c r="C185" i="1"/>
  <c r="C184" i="1"/>
  <c r="H183" i="1"/>
  <c r="G183" i="1"/>
  <c r="D183" i="1"/>
  <c r="C183" i="1"/>
  <c r="H182" i="1"/>
  <c r="G182" i="1"/>
  <c r="D182" i="1"/>
  <c r="C182" i="1"/>
  <c r="H181" i="1"/>
  <c r="D181" i="1"/>
  <c r="G181" i="1" s="1"/>
  <c r="C181" i="1"/>
  <c r="H180" i="1"/>
  <c r="G180" i="1"/>
  <c r="D180" i="1"/>
  <c r="C180" i="1"/>
  <c r="G179" i="1"/>
  <c r="D179" i="1"/>
  <c r="H179" i="1" s="1"/>
  <c r="C179" i="1"/>
  <c r="D178" i="1"/>
  <c r="H178" i="1" s="1"/>
  <c r="C178" i="1"/>
  <c r="G177" i="1"/>
  <c r="D177" i="1"/>
  <c r="H177" i="1" s="1"/>
  <c r="C177" i="1"/>
  <c r="D176" i="1"/>
  <c r="H176" i="1" s="1"/>
  <c r="C176" i="1"/>
  <c r="D175" i="1"/>
  <c r="H175" i="1" s="1"/>
  <c r="C175" i="1"/>
  <c r="D174" i="1"/>
  <c r="H174" i="1" s="1"/>
  <c r="C174" i="1"/>
  <c r="C173" i="1"/>
  <c r="D172" i="1"/>
  <c r="H172" i="1" s="1"/>
  <c r="C172" i="1"/>
  <c r="G171" i="1"/>
  <c r="D171" i="1"/>
  <c r="H171" i="1" s="1"/>
  <c r="C171" i="1"/>
  <c r="D170" i="1"/>
  <c r="H170" i="1" s="1"/>
  <c r="C170" i="1"/>
  <c r="D169" i="1"/>
  <c r="H169" i="1" s="1"/>
  <c r="C169" i="1"/>
  <c r="D168" i="1"/>
  <c r="H168" i="1" s="1"/>
  <c r="C168" i="1"/>
  <c r="D167" i="1"/>
  <c r="H167" i="1" s="1"/>
  <c r="C167" i="1"/>
  <c r="D166" i="1"/>
  <c r="H166" i="1" s="1"/>
  <c r="C166" i="1"/>
  <c r="D165" i="1"/>
  <c r="H165" i="1" s="1"/>
  <c r="C165" i="1"/>
  <c r="H164" i="1"/>
  <c r="G164" i="1"/>
  <c r="D164" i="1"/>
  <c r="C164" i="1"/>
  <c r="H163" i="1"/>
  <c r="G163" i="1"/>
  <c r="D163" i="1"/>
  <c r="C163" i="1"/>
  <c r="D162" i="1"/>
  <c r="H162" i="1" s="1"/>
  <c r="C162" i="1"/>
  <c r="D161" i="1"/>
  <c r="H161" i="1" s="1"/>
  <c r="C161" i="1"/>
  <c r="C160" i="1"/>
  <c r="C159" i="1"/>
  <c r="H158" i="1"/>
  <c r="G158" i="1"/>
  <c r="D158" i="1"/>
  <c r="C158" i="1"/>
  <c r="D157" i="1"/>
  <c r="H157" i="1" s="1"/>
  <c r="C157" i="1"/>
  <c r="H156" i="1"/>
  <c r="G156" i="1"/>
  <c r="D156" i="1"/>
  <c r="C156" i="1"/>
  <c r="D155" i="1"/>
  <c r="H155" i="1" s="1"/>
  <c r="C155" i="1"/>
  <c r="G154" i="1"/>
  <c r="D154" i="1"/>
  <c r="H154" i="1" s="1"/>
  <c r="C154" i="1"/>
  <c r="H153" i="1"/>
  <c r="G153" i="1"/>
  <c r="D153" i="1"/>
  <c r="C153" i="1"/>
  <c r="H152" i="1"/>
  <c r="G152" i="1"/>
  <c r="D152" i="1"/>
  <c r="C152" i="1"/>
  <c r="H151" i="1"/>
  <c r="G151" i="1"/>
  <c r="D151" i="1"/>
  <c r="C151" i="1"/>
  <c r="G150"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C130" i="1"/>
  <c r="D129" i="1"/>
  <c r="H129" i="1" s="1"/>
  <c r="C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H82" i="1" s="1"/>
  <c r="C82" i="1"/>
  <c r="H81" i="1"/>
  <c r="G81" i="1"/>
  <c r="D81" i="1"/>
  <c r="C81" i="1"/>
  <c r="H80" i="1"/>
  <c r="G80" i="1"/>
  <c r="D80" i="1"/>
  <c r="C80" i="1"/>
  <c r="G79"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D51" i="1"/>
  <c r="H51" i="1" s="1"/>
  <c r="C51" i="1"/>
  <c r="H50"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G8" i="1"/>
  <c r="D8" i="1"/>
  <c r="H8" i="1" s="1"/>
  <c r="C8" i="1"/>
  <c r="H7" i="1"/>
  <c r="G7" i="1"/>
  <c r="D7" i="1"/>
  <c r="C7" i="1"/>
  <c r="H6" i="1"/>
  <c r="G6" i="1"/>
  <c r="D6" i="1"/>
  <c r="C6" i="1"/>
  <c r="H5" i="1"/>
  <c r="G5" i="1"/>
  <c r="D5" i="1"/>
  <c r="C5" i="1"/>
  <c r="D4" i="1"/>
  <c r="H4" i="1" s="1"/>
  <c r="C4" i="1"/>
  <c r="C3" i="1"/>
  <c r="E298" i="9" l="1"/>
  <c r="B298" i="9" s="1"/>
  <c r="E300" i="9"/>
  <c r="B300" i="9" s="1"/>
  <c r="D1438" i="1"/>
  <c r="G1438" i="1" s="1"/>
  <c r="G1579" i="1"/>
  <c r="G1136" i="1"/>
  <c r="G1006" i="1"/>
  <c r="E286" i="9"/>
  <c r="B286" i="9" s="1"/>
  <c r="E32" i="9"/>
  <c r="B32" i="9" s="1"/>
  <c r="G1017" i="1"/>
  <c r="H1218" i="1"/>
  <c r="H1219" i="1"/>
  <c r="G1219" i="1"/>
  <c r="H1220" i="1"/>
  <c r="G1233" i="1"/>
  <c r="G1231" i="1"/>
  <c r="H1230" i="1"/>
  <c r="H1226" i="1"/>
  <c r="E284" i="9"/>
  <c r="B284" i="9" s="1"/>
  <c r="G1225" i="1"/>
  <c r="G1223" i="1"/>
  <c r="H1223" i="1"/>
  <c r="E282" i="9"/>
  <c r="B282" i="9" s="1"/>
  <c r="H1224" i="1"/>
  <c r="G1241" i="1"/>
  <c r="H1244" i="1"/>
  <c r="G1510" i="1"/>
  <c r="G1501" i="1"/>
  <c r="G1499" i="1"/>
  <c r="H1492" i="1"/>
  <c r="G1486" i="1"/>
  <c r="G1485" i="1"/>
  <c r="G1483" i="1"/>
  <c r="G1437" i="1"/>
  <c r="G1423" i="1"/>
  <c r="G1427" i="1"/>
  <c r="F129" i="6"/>
  <c r="H1228" i="1"/>
  <c r="G1229" i="1"/>
  <c r="G1227" i="1"/>
  <c r="E283" i="9"/>
  <c r="B283" i="9" s="1"/>
  <c r="E245" i="5"/>
  <c r="D1222" i="1" s="1"/>
  <c r="H1232" i="1"/>
  <c r="E238" i="5"/>
  <c r="H1216" i="1"/>
  <c r="H1166" i="1"/>
  <c r="E309" i="9"/>
  <c r="B309" i="9" s="1"/>
  <c r="G1157" i="1"/>
  <c r="H1160" i="1"/>
  <c r="E177" i="5"/>
  <c r="H1156" i="1"/>
  <c r="G1155" i="1"/>
  <c r="G1148" i="1"/>
  <c r="H1148" i="1"/>
  <c r="F170" i="5"/>
  <c r="G1149" i="1"/>
  <c r="E289" i="9"/>
  <c r="B289" i="9" s="1"/>
  <c r="G1138" i="1"/>
  <c r="G1137" i="1"/>
  <c r="E291" i="9"/>
  <c r="B291" i="9" s="1"/>
  <c r="G1056" i="1"/>
  <c r="G1064" i="1"/>
  <c r="E68" i="5"/>
  <c r="G1054" i="1"/>
  <c r="G1050" i="1"/>
  <c r="G1030" i="1"/>
  <c r="G1032" i="1"/>
  <c r="G1012" i="1"/>
  <c r="G996" i="1"/>
  <c r="G1023" i="1"/>
  <c r="H1023" i="1"/>
  <c r="G1013" i="1"/>
  <c r="H1013" i="1"/>
  <c r="E12" i="5"/>
  <c r="D990" i="1" s="1"/>
  <c r="F35" i="5"/>
  <c r="G1008" i="1"/>
  <c r="G1007" i="1"/>
  <c r="G1004" i="1"/>
  <c r="G1003" i="1"/>
  <c r="G1002" i="1"/>
  <c r="G1001" i="1"/>
  <c r="G1000" i="1"/>
  <c r="G999" i="1"/>
  <c r="G998" i="1"/>
  <c r="G997" i="1"/>
  <c r="F19" i="5"/>
  <c r="D991" i="1"/>
  <c r="H991" i="1" s="1"/>
  <c r="G670" i="1"/>
  <c r="E31" i="9"/>
  <c r="B31" i="9" s="1"/>
  <c r="H64" i="1"/>
  <c r="E275" i="9"/>
  <c r="B275" i="9" s="1"/>
  <c r="G644" i="1"/>
  <c r="G631" i="1"/>
  <c r="G628" i="1"/>
  <c r="G627" i="1"/>
  <c r="E160" i="9"/>
  <c r="B160" i="9" s="1"/>
  <c r="E625" i="4"/>
  <c r="D619" i="1" s="1"/>
  <c r="G632" i="1"/>
  <c r="E33" i="9"/>
  <c r="B33" i="9" s="1"/>
  <c r="G281" i="1"/>
  <c r="G283" i="1"/>
  <c r="G399" i="1"/>
  <c r="G401" i="1"/>
  <c r="G397" i="1"/>
  <c r="G4" i="1"/>
  <c r="H288" i="1"/>
  <c r="G404" i="1"/>
  <c r="G991" i="1"/>
  <c r="G993" i="1"/>
  <c r="F13" i="5"/>
  <c r="G650" i="1"/>
  <c r="G406" i="1"/>
  <c r="G405" i="1"/>
  <c r="G292" i="1"/>
  <c r="G289" i="1"/>
  <c r="H413" i="1"/>
  <c r="G413" i="1"/>
  <c r="G290" i="1"/>
  <c r="F418" i="4"/>
  <c r="G706" i="1"/>
  <c r="G703" i="1"/>
  <c r="G715" i="1"/>
  <c r="G713" i="1"/>
  <c r="G711" i="1"/>
  <c r="G709" i="1"/>
  <c r="G669" i="1"/>
  <c r="G643" i="1"/>
  <c r="G645" i="1"/>
  <c r="G641" i="1"/>
  <c r="G371" i="1"/>
  <c r="G368" i="1"/>
  <c r="D364" i="1"/>
  <c r="H364" i="1" s="1"/>
  <c r="E363" i="4"/>
  <c r="D358" i="1" s="1"/>
  <c r="G365" i="1"/>
  <c r="E273" i="9"/>
  <c r="B273" i="9" s="1"/>
  <c r="E644" i="4"/>
  <c r="D638" i="1" s="1"/>
  <c r="G412" i="1"/>
  <c r="G411" i="1"/>
  <c r="F417" i="4"/>
  <c r="G206" i="1"/>
  <c r="F225" i="9"/>
  <c r="B225" i="9" s="1"/>
  <c r="G209" i="1"/>
  <c r="G207" i="1"/>
  <c r="G190" i="1"/>
  <c r="G189" i="1"/>
  <c r="G188" i="1"/>
  <c r="E47" i="9"/>
  <c r="B47" i="9" s="1"/>
  <c r="G186" i="1"/>
  <c r="B223" i="9"/>
  <c r="F221" i="9"/>
  <c r="B221" i="9" s="1"/>
  <c r="G184" i="1"/>
  <c r="B222" i="9"/>
  <c r="F188" i="4"/>
  <c r="E44" i="9"/>
  <c r="B44" i="9" s="1"/>
  <c r="F220" i="9"/>
  <c r="B220" i="9" s="1"/>
  <c r="B219" i="9"/>
  <c r="G176" i="1"/>
  <c r="G178" i="1"/>
  <c r="G175" i="1"/>
  <c r="G174" i="1"/>
  <c r="D173" i="1"/>
  <c r="G172" i="1"/>
  <c r="G170" i="1"/>
  <c r="G169" i="1"/>
  <c r="G168" i="1"/>
  <c r="G167" i="1"/>
  <c r="G166" i="1"/>
  <c r="E163" i="4"/>
  <c r="D159" i="1" s="1"/>
  <c r="G159" i="1" s="1"/>
  <c r="G165" i="1"/>
  <c r="F169" i="4"/>
  <c r="G162" i="1"/>
  <c r="E41" i="9"/>
  <c r="F164" i="4"/>
  <c r="G161" i="1"/>
  <c r="D160" i="1"/>
  <c r="G155" i="1"/>
  <c r="G157" i="1"/>
  <c r="D148" i="1"/>
  <c r="H148" i="1" s="1"/>
  <c r="G149" i="1"/>
  <c r="E40" i="9"/>
  <c r="B40" i="9" s="1"/>
  <c r="H3" i="1"/>
  <c r="G3" i="1"/>
  <c r="G108" i="1"/>
  <c r="E106" i="4"/>
  <c r="D102" i="1" s="1"/>
  <c r="H102" i="1" s="1"/>
  <c r="G129" i="1"/>
  <c r="H131" i="1"/>
  <c r="D130" i="1"/>
  <c r="H121" i="1"/>
  <c r="G121" i="1"/>
  <c r="F125" i="4"/>
  <c r="G123" i="1"/>
  <c r="G125" i="1"/>
  <c r="G124" i="1"/>
  <c r="E124" i="4"/>
  <c r="D120" i="1" s="1"/>
  <c r="G82" i="1"/>
  <c r="G65" i="1"/>
  <c r="E30" i="9"/>
  <c r="B30" i="9" s="1"/>
  <c r="G51" i="1"/>
  <c r="E50" i="4"/>
  <c r="D46" i="1" s="1"/>
  <c r="E27" i="9"/>
  <c r="B27" i="9" s="1"/>
  <c r="F217" i="9"/>
  <c r="B217" i="9" s="1"/>
  <c r="E293" i="9"/>
  <c r="B293" i="9" s="1"/>
  <c r="F215" i="9"/>
  <c r="B215" i="9" s="1"/>
  <c r="E287" i="9"/>
  <c r="B287" i="9" s="1"/>
  <c r="E296" i="9"/>
  <c r="B296" i="9" s="1"/>
  <c r="E288" i="9"/>
  <c r="B288" i="9" s="1"/>
  <c r="H1326" i="1"/>
  <c r="G1326" i="1"/>
  <c r="H1352" i="1"/>
  <c r="G1352" i="1"/>
  <c r="H1368" i="1"/>
  <c r="G1368" i="1"/>
  <c r="J1456" i="1"/>
  <c r="G1456" i="1"/>
  <c r="I1456" i="1" s="1"/>
  <c r="H1456" i="1"/>
  <c r="G1239" i="1"/>
  <c r="G1255" i="1"/>
  <c r="G1271" i="1"/>
  <c r="H1276" i="1"/>
  <c r="H1285" i="1"/>
  <c r="H1293" i="1"/>
  <c r="H1301" i="1"/>
  <c r="H1309" i="1"/>
  <c r="H1317" i="1"/>
  <c r="H1330" i="1"/>
  <c r="G1330" i="1"/>
  <c r="H1339" i="1"/>
  <c r="H1346" i="1"/>
  <c r="G1346" i="1"/>
  <c r="H1355" i="1"/>
  <c r="H1362" i="1"/>
  <c r="G1362" i="1"/>
  <c r="H1371" i="1"/>
  <c r="G1386" i="1"/>
  <c r="H1386" i="1"/>
  <c r="G1444" i="1"/>
  <c r="J1444" i="1"/>
  <c r="H1444" i="1"/>
  <c r="H1471" i="1"/>
  <c r="J1471" i="1"/>
  <c r="G1471" i="1"/>
  <c r="I1471" i="1" s="1"/>
  <c r="H1336" i="1"/>
  <c r="G1336" i="1"/>
  <c r="G1378" i="1"/>
  <c r="H1378" i="1"/>
  <c r="G1530" i="1"/>
  <c r="H1530" i="1"/>
  <c r="H1242" i="1"/>
  <c r="G1246" i="1"/>
  <c r="H1258" i="1"/>
  <c r="G1262" i="1"/>
  <c r="H1274" i="1"/>
  <c r="G1278" i="1"/>
  <c r="H1286" i="1"/>
  <c r="G1288" i="1"/>
  <c r="H1294" i="1"/>
  <c r="G1296" i="1"/>
  <c r="H1302" i="1"/>
  <c r="G1304" i="1"/>
  <c r="H1310" i="1"/>
  <c r="G1312" i="1"/>
  <c r="H1318" i="1"/>
  <c r="G1320" i="1"/>
  <c r="H1323" i="1"/>
  <c r="H1333" i="1"/>
  <c r="H1340" i="1"/>
  <c r="G1340" i="1"/>
  <c r="H1349" i="1"/>
  <c r="H1356" i="1"/>
  <c r="G1356" i="1"/>
  <c r="H1365" i="1"/>
  <c r="H1372" i="1"/>
  <c r="G1372" i="1"/>
  <c r="H1438" i="1"/>
  <c r="J1445" i="1"/>
  <c r="G1445" i="1"/>
  <c r="H1445" i="1"/>
  <c r="H1489" i="1"/>
  <c r="G1489" i="1"/>
  <c r="H1240" i="1"/>
  <c r="H1256" i="1"/>
  <c r="H1272" i="1"/>
  <c r="H1324" i="1"/>
  <c r="G1324" i="1"/>
  <c r="H1334" i="1"/>
  <c r="G1334" i="1"/>
  <c r="H1350" i="1"/>
  <c r="G1350" i="1"/>
  <c r="H1366" i="1"/>
  <c r="G1366" i="1"/>
  <c r="G1394" i="1"/>
  <c r="H1394" i="1"/>
  <c r="J1460" i="1"/>
  <c r="G1460" i="1"/>
  <c r="I1460" i="1" s="1"/>
  <c r="H1460" i="1"/>
  <c r="H1327" i="1"/>
  <c r="H1337" i="1"/>
  <c r="H1344" i="1"/>
  <c r="G1344" i="1"/>
  <c r="H1353" i="1"/>
  <c r="H1360" i="1"/>
  <c r="G1360" i="1"/>
  <c r="H1369" i="1"/>
  <c r="G1416" i="1"/>
  <c r="H1416" i="1"/>
  <c r="G1482" i="1"/>
  <c r="H1482" i="1"/>
  <c r="G1514" i="1"/>
  <c r="H1514" i="1"/>
  <c r="H1236" i="1"/>
  <c r="G1240" i="1"/>
  <c r="H1252" i="1"/>
  <c r="G1256" i="1"/>
  <c r="H1268" i="1"/>
  <c r="G1272" i="1"/>
  <c r="H1289" i="1"/>
  <c r="H1297" i="1"/>
  <c r="H1305" i="1"/>
  <c r="H1313" i="1"/>
  <c r="H1321" i="1"/>
  <c r="H1328" i="1"/>
  <c r="G1328" i="1"/>
  <c r="H1331" i="1"/>
  <c r="H1338" i="1"/>
  <c r="G1338" i="1"/>
  <c r="H1347" i="1"/>
  <c r="H1354" i="1"/>
  <c r="G1354" i="1"/>
  <c r="H1363" i="1"/>
  <c r="H1370" i="1"/>
  <c r="G1370" i="1"/>
  <c r="G1402" i="1"/>
  <c r="H1402" i="1"/>
  <c r="H1412" i="1"/>
  <c r="H1322" i="1"/>
  <c r="G1322" i="1"/>
  <c r="H1332" i="1"/>
  <c r="G1332" i="1"/>
  <c r="H1348" i="1"/>
  <c r="G1348" i="1"/>
  <c r="H1364" i="1"/>
  <c r="G1364" i="1"/>
  <c r="G1432" i="1"/>
  <c r="H1432" i="1"/>
  <c r="G1440" i="1"/>
  <c r="I1440" i="1" s="1"/>
  <c r="J1440" i="1"/>
  <c r="H1440" i="1"/>
  <c r="H1458" i="1"/>
  <c r="J1458" i="1"/>
  <c r="G1458" i="1"/>
  <c r="J1473" i="1"/>
  <c r="G1473" i="1"/>
  <c r="H1473" i="1"/>
  <c r="H1248" i="1"/>
  <c r="H1264" i="1"/>
  <c r="H1280" i="1"/>
  <c r="H1287" i="1"/>
  <c r="H1295" i="1"/>
  <c r="H1303" i="1"/>
  <c r="H1311" i="1"/>
  <c r="H1319" i="1"/>
  <c r="H1325" i="1"/>
  <c r="H1335" i="1"/>
  <c r="H1342" i="1"/>
  <c r="G1342" i="1"/>
  <c r="H1351" i="1"/>
  <c r="H1358" i="1"/>
  <c r="G1358" i="1"/>
  <c r="H1367" i="1"/>
  <c r="H1374" i="1"/>
  <c r="G1374" i="1"/>
  <c r="G1410" i="1"/>
  <c r="H1410" i="1"/>
  <c r="G1441" i="1"/>
  <c r="J1441" i="1"/>
  <c r="H1441" i="1"/>
  <c r="H1537" i="1"/>
  <c r="G1537" i="1"/>
  <c r="H1544" i="1"/>
  <c r="G1544" i="1"/>
  <c r="D529" i="4"/>
  <c r="F530" i="4"/>
  <c r="H1553" i="1"/>
  <c r="G1553" i="1"/>
  <c r="H1560" i="1"/>
  <c r="G1560" i="1"/>
  <c r="H1490" i="1"/>
  <c r="G1497" i="1"/>
  <c r="H1504" i="1"/>
  <c r="G1504" i="1"/>
  <c r="H1546" i="1"/>
  <c r="H1568" i="1"/>
  <c r="G1568" i="1"/>
  <c r="F351" i="4"/>
  <c r="E350" i="4"/>
  <c r="F99" i="6"/>
  <c r="D89" i="6"/>
  <c r="E22" i="7"/>
  <c r="D1454" i="1"/>
  <c r="G1454" i="1" s="1"/>
  <c r="G1475" i="1"/>
  <c r="H1508" i="1"/>
  <c r="H1554" i="1"/>
  <c r="H1576" i="1"/>
  <c r="G1576" i="1"/>
  <c r="G1376" i="1"/>
  <c r="H1381" i="1"/>
  <c r="H1389" i="1"/>
  <c r="H1397" i="1"/>
  <c r="H1426" i="1"/>
  <c r="J1446" i="1"/>
  <c r="G1446" i="1"/>
  <c r="H1448" i="1"/>
  <c r="J1448" i="1"/>
  <c r="J1450" i="1"/>
  <c r="G1450" i="1"/>
  <c r="I1450" i="1" s="1"/>
  <c r="H1452" i="1"/>
  <c r="J1452" i="1"/>
  <c r="J1463" i="1"/>
  <c r="G1463" i="1"/>
  <c r="H1465" i="1"/>
  <c r="J1465" i="1"/>
  <c r="J1467" i="1"/>
  <c r="G1467" i="1"/>
  <c r="I1467" i="1" s="1"/>
  <c r="J1476" i="1"/>
  <c r="G1476" i="1"/>
  <c r="H1478" i="1"/>
  <c r="J1478" i="1"/>
  <c r="H1480" i="1"/>
  <c r="G1480" i="1"/>
  <c r="H1512" i="1"/>
  <c r="G1512" i="1"/>
  <c r="H1520" i="1"/>
  <c r="G1520" i="1"/>
  <c r="H1384" i="1"/>
  <c r="H1392" i="1"/>
  <c r="H1400" i="1"/>
  <c r="H1408" i="1"/>
  <c r="H1420" i="1"/>
  <c r="J1439" i="1"/>
  <c r="J1443" i="1"/>
  <c r="H1484" i="1"/>
  <c r="H1516" i="1"/>
  <c r="H1521" i="1"/>
  <c r="G1521" i="1"/>
  <c r="H1528" i="1"/>
  <c r="G1528" i="1"/>
  <c r="H1570" i="1"/>
  <c r="G1377" i="1"/>
  <c r="H1379" i="1"/>
  <c r="G1385" i="1"/>
  <c r="H1387" i="1"/>
  <c r="G1393" i="1"/>
  <c r="H1395" i="1"/>
  <c r="G1401" i="1"/>
  <c r="G1409" i="1"/>
  <c r="H1414" i="1"/>
  <c r="G1418" i="1"/>
  <c r="G1421" i="1"/>
  <c r="H1430" i="1"/>
  <c r="G1434" i="1"/>
  <c r="H1446" i="1"/>
  <c r="G1448" i="1"/>
  <c r="I1448" i="1" s="1"/>
  <c r="H1450" i="1"/>
  <c r="G1452" i="1"/>
  <c r="I1452" i="1" s="1"/>
  <c r="H1463" i="1"/>
  <c r="G1465" i="1"/>
  <c r="I1465" i="1" s="1"/>
  <c r="H1467" i="1"/>
  <c r="H1476" i="1"/>
  <c r="G1478" i="1"/>
  <c r="I1478" i="1" s="1"/>
  <c r="G1481" i="1"/>
  <c r="H1488" i="1"/>
  <c r="G1488" i="1"/>
  <c r="H1506" i="1"/>
  <c r="G1513" i="1"/>
  <c r="H1529" i="1"/>
  <c r="G1529" i="1"/>
  <c r="H1536" i="1"/>
  <c r="G1536" i="1"/>
  <c r="H1578" i="1"/>
  <c r="I35" i="3"/>
  <c r="C1518" i="1"/>
  <c r="G1391" i="1"/>
  <c r="G1399" i="1"/>
  <c r="G1407" i="1"/>
  <c r="G1422" i="1"/>
  <c r="G1425" i="1"/>
  <c r="J1449" i="1"/>
  <c r="J1462" i="1"/>
  <c r="J1466" i="1"/>
  <c r="J1479" i="1"/>
  <c r="H1496" i="1"/>
  <c r="G1496" i="1"/>
  <c r="H1545" i="1"/>
  <c r="G1545" i="1"/>
  <c r="H1552" i="1"/>
  <c r="G1552" i="1"/>
  <c r="D245" i="5"/>
  <c r="F246" i="5"/>
  <c r="F5" i="6"/>
  <c r="H24" i="3"/>
  <c r="F114" i="6"/>
  <c r="H27" i="3"/>
  <c r="D224" i="4"/>
  <c r="F225" i="4"/>
  <c r="D459" i="4"/>
  <c r="F460" i="4"/>
  <c r="D580" i="4"/>
  <c r="E5" i="7"/>
  <c r="D50" i="4"/>
  <c r="F51" i="4"/>
  <c r="G316" i="9"/>
  <c r="E316" i="9" s="1"/>
  <c r="H29" i="3"/>
  <c r="G1561" i="1"/>
  <c r="G1569" i="1"/>
  <c r="G1577" i="1"/>
  <c r="D472" i="4"/>
  <c r="F473" i="4"/>
  <c r="D118" i="5"/>
  <c r="F119" i="5"/>
  <c r="D206" i="5"/>
  <c r="F207" i="5"/>
  <c r="E141" i="6"/>
  <c r="E38" i="7"/>
  <c r="H1449" i="1"/>
  <c r="I1449" i="1" s="1"/>
  <c r="H1455" i="1"/>
  <c r="I1455" i="1" s="1"/>
  <c r="H1459" i="1"/>
  <c r="I1459" i="1" s="1"/>
  <c r="H1462" i="1"/>
  <c r="I1462" i="1" s="1"/>
  <c r="H1466" i="1"/>
  <c r="I1466" i="1" s="1"/>
  <c r="H1472" i="1"/>
  <c r="I1472" i="1" s="1"/>
  <c r="H1479" i="1"/>
  <c r="I1479" i="1" s="1"/>
  <c r="D298" i="4"/>
  <c r="E472" i="4"/>
  <c r="D466" i="1" s="1"/>
  <c r="D69" i="5"/>
  <c r="F70" i="5"/>
  <c r="D311" i="4"/>
  <c r="F312" i="4"/>
  <c r="D421" i="4"/>
  <c r="F78" i="5"/>
  <c r="G310" i="9"/>
  <c r="E310" i="9" s="1"/>
  <c r="B310" i="9" s="1"/>
  <c r="F190" i="5"/>
  <c r="D237" i="5"/>
  <c r="E196" i="4"/>
  <c r="D192" i="1" s="1"/>
  <c r="D215" i="4"/>
  <c r="D151" i="4" s="1"/>
  <c r="F216" i="4"/>
  <c r="E311" i="4"/>
  <c r="D306" i="1" s="1"/>
  <c r="D363" i="4"/>
  <c r="F364" i="4"/>
  <c r="F402" i="4"/>
  <c r="E643" i="4"/>
  <c r="D637" i="1" s="1"/>
  <c r="F8" i="5"/>
  <c r="H308" i="9"/>
  <c r="E308" i="9" s="1"/>
  <c r="B308" i="9" s="1"/>
  <c r="E176" i="5"/>
  <c r="D35" i="6"/>
  <c r="F36" i="6"/>
  <c r="G313" i="9"/>
  <c r="E313" i="9" s="1"/>
  <c r="D42" i="8"/>
  <c r="F134" i="4"/>
  <c r="F264" i="4"/>
  <c r="D12" i="5"/>
  <c r="F10" i="6"/>
  <c r="B41" i="9"/>
  <c r="E43" i="9"/>
  <c r="B43" i="9" s="1"/>
  <c r="E59" i="9"/>
  <c r="B59" i="9" s="1"/>
  <c r="E75" i="9"/>
  <c r="B75" i="9" s="1"/>
  <c r="E91" i="9"/>
  <c r="B91" i="9" s="1"/>
  <c r="E107" i="9"/>
  <c r="B107" i="9" s="1"/>
  <c r="B141" i="9"/>
  <c r="G201" i="9"/>
  <c r="E201" i="9" s="1"/>
  <c r="B201" i="9" s="1"/>
  <c r="B218" i="9"/>
  <c r="F224" i="9"/>
  <c r="B224" i="9" s="1"/>
  <c r="B53" i="9"/>
  <c r="G207" i="9"/>
  <c r="E207" i="9" s="1"/>
  <c r="B207" i="9" s="1"/>
  <c r="F240" i="9"/>
  <c r="B240" i="9" s="1"/>
  <c r="B247" i="9"/>
  <c r="E39" i="9"/>
  <c r="B39" i="9" s="1"/>
  <c r="B117" i="9"/>
  <c r="E123" i="9"/>
  <c r="B123" i="9" s="1"/>
  <c r="E155" i="9"/>
  <c r="B155" i="9" s="1"/>
  <c r="G197" i="9"/>
  <c r="E197" i="9" s="1"/>
  <c r="B197" i="9" s="1"/>
  <c r="E82" i="4"/>
  <c r="D78" i="1"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F213" i="9" s="1"/>
  <c r="B213" i="9" s="1"/>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 i="9"/>
  <c r="G203" i="9"/>
  <c r="E203" i="9" s="1"/>
  <c r="B203" i="9" s="1"/>
  <c r="G290" i="9"/>
  <c r="H21" i="9"/>
  <c r="E51" i="9"/>
  <c r="B51" i="9" s="1"/>
  <c r="G193" i="9"/>
  <c r="E193" i="9" s="1"/>
  <c r="B193" i="9" s="1"/>
  <c r="G209" i="9"/>
  <c r="E209" i="9" s="1"/>
  <c r="B209" i="9" s="1"/>
  <c r="F603" i="4"/>
  <c r="H290" i="9"/>
  <c r="F149" i="5"/>
  <c r="D176" i="5"/>
  <c r="B109" i="9"/>
  <c r="E115" i="9"/>
  <c r="B115" i="9" s="1"/>
  <c r="G199" i="9"/>
  <c r="E199" i="9" s="1"/>
  <c r="B199" i="9" s="1"/>
  <c r="F232" i="9"/>
  <c r="B232" i="9" s="1"/>
  <c r="B239" i="9"/>
  <c r="F248" i="9"/>
  <c r="B248" i="9" s="1"/>
  <c r="B255" i="9"/>
  <c r="B271" i="9"/>
  <c r="D146" i="5"/>
  <c r="G205" i="9"/>
  <c r="E205" i="9" s="1"/>
  <c r="B205" i="9" s="1"/>
  <c r="I10" i="9"/>
  <c r="G195" i="9"/>
  <c r="E195" i="9" s="1"/>
  <c r="B195" i="9" s="1"/>
  <c r="G211" i="9"/>
  <c r="E211" i="9" s="1"/>
  <c r="B211" i="9" s="1"/>
  <c r="B265" i="9"/>
  <c r="H19" i="9" l="1"/>
  <c r="E19" i="9" s="1"/>
  <c r="B19" i="9" s="1"/>
  <c r="I1444" i="1"/>
  <c r="E237" i="5"/>
  <c r="E175" i="5" s="1"/>
  <c r="D1152" i="1" s="1"/>
  <c r="D1215" i="1"/>
  <c r="F238" i="5"/>
  <c r="F177" i="5"/>
  <c r="D1154" i="1"/>
  <c r="D1046" i="1"/>
  <c r="I21" i="3"/>
  <c r="E7" i="5"/>
  <c r="D985" i="1" s="1"/>
  <c r="F106" i="4"/>
  <c r="G102" i="1"/>
  <c r="E528" i="4"/>
  <c r="H619" i="1"/>
  <c r="G619" i="1"/>
  <c r="F644" i="4"/>
  <c r="G364" i="1"/>
  <c r="G638" i="1"/>
  <c r="H638" i="1"/>
  <c r="F196" i="4"/>
  <c r="H173" i="1"/>
  <c r="G173" i="1"/>
  <c r="H159" i="1"/>
  <c r="F163" i="4"/>
  <c r="G160" i="1"/>
  <c r="H160" i="1"/>
  <c r="G148" i="1"/>
  <c r="G130" i="1"/>
  <c r="H130" i="1"/>
  <c r="F124" i="4"/>
  <c r="H120" i="1"/>
  <c r="G120" i="1"/>
  <c r="D289" i="4"/>
  <c r="H17" i="3"/>
  <c r="C147" i="1"/>
  <c r="H25" i="3"/>
  <c r="F35" i="6"/>
  <c r="C1329" i="1"/>
  <c r="F363" i="4"/>
  <c r="C358" i="1"/>
  <c r="H23" i="3"/>
  <c r="C1214" i="1"/>
  <c r="F580" i="4"/>
  <c r="C574" i="1"/>
  <c r="D522" i="1"/>
  <c r="D345" i="1"/>
  <c r="E21" i="9"/>
  <c r="E166" i="9"/>
  <c r="B166" i="9" s="1"/>
  <c r="D1153" i="1"/>
  <c r="I22" i="3"/>
  <c r="F118" i="5"/>
  <c r="C1096" i="1"/>
  <c r="D350" i="4"/>
  <c r="I1473" i="1"/>
  <c r="F12" i="5"/>
  <c r="C990" i="1"/>
  <c r="D68" i="5"/>
  <c r="F69" i="5"/>
  <c r="C1047" i="1"/>
  <c r="B316" i="9"/>
  <c r="E315" i="9"/>
  <c r="I10" i="3" s="1"/>
  <c r="F459" i="4"/>
  <c r="C453" i="1"/>
  <c r="H1518" i="1"/>
  <c r="G1518" i="1"/>
  <c r="D528" i="4"/>
  <c r="F529" i="4"/>
  <c r="C523" i="1"/>
  <c r="F176" i="5"/>
  <c r="H22" i="3"/>
  <c r="D175" i="5"/>
  <c r="C1153" i="1"/>
  <c r="F215" i="4"/>
  <c r="C211" i="1"/>
  <c r="F472" i="4"/>
  <c r="C466" i="1"/>
  <c r="D141" i="6"/>
  <c r="H1454" i="1"/>
  <c r="I1441" i="1"/>
  <c r="I1458" i="1"/>
  <c r="F146" i="5"/>
  <c r="C1124" i="1"/>
  <c r="D7" i="5"/>
  <c r="H192" i="1"/>
  <c r="G192" i="1"/>
  <c r="D420" i="4"/>
  <c r="F421" i="4"/>
  <c r="C415" i="1"/>
  <c r="C293" i="1"/>
  <c r="I31" i="3"/>
  <c r="D1469" i="1"/>
  <c r="E6" i="4"/>
  <c r="F50" i="4"/>
  <c r="C46" i="1"/>
  <c r="F224" i="4"/>
  <c r="C220" i="1"/>
  <c r="K1451" i="9"/>
  <c r="G314" i="9"/>
  <c r="E314" i="9" s="1"/>
  <c r="B314" i="9" s="1"/>
  <c r="I34" i="3"/>
  <c r="C1517" i="1"/>
  <c r="H637" i="1"/>
  <c r="G637" i="1"/>
  <c r="I28" i="3"/>
  <c r="D1435" i="1"/>
  <c r="E151" i="4"/>
  <c r="G318" i="9"/>
  <c r="E318" i="9" s="1"/>
  <c r="I30" i="3"/>
  <c r="D1453" i="1"/>
  <c r="E165" i="9"/>
  <c r="B165" i="9" s="1"/>
  <c r="B313" i="9"/>
  <c r="F311" i="4"/>
  <c r="C306" i="1"/>
  <c r="I29" i="3"/>
  <c r="D1436" i="1"/>
  <c r="E420" i="4"/>
  <c r="E636" i="4" s="1"/>
  <c r="D630" i="1" s="1"/>
  <c r="E298" i="4"/>
  <c r="F298" i="4" s="1"/>
  <c r="I1463" i="1"/>
  <c r="I1446" i="1"/>
  <c r="F89" i="6"/>
  <c r="C1383" i="1"/>
  <c r="E290" i="9"/>
  <c r="B290" i="9" s="1"/>
  <c r="B192" i="9"/>
  <c r="G78" i="1"/>
  <c r="H78" i="1"/>
  <c r="F82" i="4"/>
  <c r="G311" i="9"/>
  <c r="E311" i="9" s="1"/>
  <c r="B311" i="9" s="1"/>
  <c r="F206" i="5"/>
  <c r="C1183" i="1"/>
  <c r="D6" i="4"/>
  <c r="F245" i="5"/>
  <c r="C1222" i="1"/>
  <c r="I1476" i="1"/>
  <c r="F237" i="5" l="1"/>
  <c r="H1215" i="1"/>
  <c r="G1215" i="1"/>
  <c r="I23" i="3"/>
  <c r="D1214" i="1"/>
  <c r="G1214" i="1" s="1"/>
  <c r="G1154" i="1"/>
  <c r="H1154" i="1"/>
  <c r="E6" i="5"/>
  <c r="D984" i="1" s="1"/>
  <c r="I20" i="3"/>
  <c r="G453" i="1"/>
  <c r="H453" i="1"/>
  <c r="F68" i="5"/>
  <c r="H21" i="3"/>
  <c r="C1046" i="1"/>
  <c r="G1329" i="1"/>
  <c r="H1329" i="1"/>
  <c r="H9" i="3"/>
  <c r="E407" i="4"/>
  <c r="D402" i="1" s="1"/>
  <c r="D293" i="1"/>
  <c r="G1222" i="1"/>
  <c r="H1222" i="1"/>
  <c r="E635" i="4"/>
  <c r="D629" i="1" s="1"/>
  <c r="D414" i="1"/>
  <c r="G1453" i="1"/>
  <c r="H1453" i="1"/>
  <c r="H1517" i="1"/>
  <c r="G1517" i="1"/>
  <c r="H11" i="3"/>
  <c r="G46" i="1"/>
  <c r="H46" i="1"/>
  <c r="G415" i="1"/>
  <c r="H415" i="1"/>
  <c r="H1153" i="1"/>
  <c r="G1153" i="1"/>
  <c r="G990" i="1"/>
  <c r="H990" i="1"/>
  <c r="G574" i="1"/>
  <c r="H574" i="1"/>
  <c r="F175" i="5"/>
  <c r="C1152" i="1"/>
  <c r="I16" i="3"/>
  <c r="E412" i="4"/>
  <c r="D2" i="1"/>
  <c r="B21" i="9"/>
  <c r="H1214" i="1"/>
  <c r="G1436" i="1"/>
  <c r="H1436" i="1"/>
  <c r="D290" i="4"/>
  <c r="F6" i="4"/>
  <c r="H16" i="3"/>
  <c r="D412" i="4"/>
  <c r="C2" i="1"/>
  <c r="E289" i="4"/>
  <c r="I17" i="3"/>
  <c r="D147" i="1"/>
  <c r="H147" i="1" s="1"/>
  <c r="F141" i="6"/>
  <c r="H28" i="3"/>
  <c r="C1435" i="1"/>
  <c r="D408" i="4"/>
  <c r="F350" i="4"/>
  <c r="C345" i="1"/>
  <c r="G1469" i="1"/>
  <c r="H1469" i="1"/>
  <c r="G466" i="1"/>
  <c r="H466" i="1"/>
  <c r="G523" i="1"/>
  <c r="H523" i="1"/>
  <c r="G1096" i="1"/>
  <c r="H1096" i="1"/>
  <c r="H1183" i="1"/>
  <c r="G1183" i="1"/>
  <c r="H278" i="9"/>
  <c r="H293" i="1"/>
  <c r="G293" i="1"/>
  <c r="D6" i="5"/>
  <c r="H20" i="3"/>
  <c r="F7" i="5"/>
  <c r="C985" i="1"/>
  <c r="H1047" i="1"/>
  <c r="G1047" i="1"/>
  <c r="E408" i="4"/>
  <c r="D403" i="1" s="1"/>
  <c r="H358" i="1"/>
  <c r="G358" i="1"/>
  <c r="D413" i="4"/>
  <c r="D291" i="4"/>
  <c r="C285" i="1"/>
  <c r="E317" i="9"/>
  <c r="B318" i="9"/>
  <c r="D635" i="4"/>
  <c r="F420" i="4"/>
  <c r="C414" i="1"/>
  <c r="G1383" i="1"/>
  <c r="H1383" i="1"/>
  <c r="G306" i="1"/>
  <c r="H306" i="1"/>
  <c r="E312" i="9"/>
  <c r="H220" i="1"/>
  <c r="G220" i="1"/>
  <c r="D407" i="4"/>
  <c r="G1124" i="1"/>
  <c r="H1124" i="1"/>
  <c r="G211" i="1"/>
  <c r="H211" i="1"/>
  <c r="D636" i="4"/>
  <c r="F528" i="4"/>
  <c r="C522" i="1"/>
  <c r="F151" i="4"/>
  <c r="G147" i="1" l="1"/>
  <c r="G285" i="9"/>
  <c r="E285" i="9" s="1"/>
  <c r="B285" i="9" s="1"/>
  <c r="G278" i="9"/>
  <c r="E278" i="9" s="1"/>
  <c r="F6" i="5"/>
  <c r="C984" i="1"/>
  <c r="F635" i="4"/>
  <c r="C629" i="1"/>
  <c r="H2" i="1"/>
  <c r="G2" i="1"/>
  <c r="G1152" i="1"/>
  <c r="H1152" i="1"/>
  <c r="F408" i="4"/>
  <c r="C403" i="1"/>
  <c r="D414" i="4"/>
  <c r="D639" i="4"/>
  <c r="F412" i="4"/>
  <c r="C407" i="1"/>
  <c r="E413" i="4"/>
  <c r="E414" i="4" s="1"/>
  <c r="D409" i="1" s="1"/>
  <c r="E291" i="4"/>
  <c r="D287" i="1" s="1"/>
  <c r="D285" i="1"/>
  <c r="H285" i="1" s="1"/>
  <c r="F636" i="4"/>
  <c r="C630" i="1"/>
  <c r="H1435" i="1"/>
  <c r="G1435" i="1"/>
  <c r="G1046" i="1"/>
  <c r="H1046" i="1"/>
  <c r="E290" i="4"/>
  <c r="D286" i="1" s="1"/>
  <c r="G345" i="1"/>
  <c r="H345" i="1"/>
  <c r="N3" i="9"/>
  <c r="I11" i="3"/>
  <c r="G522" i="1"/>
  <c r="H522" i="1"/>
  <c r="F291" i="4"/>
  <c r="C287" i="1"/>
  <c r="D640" i="4"/>
  <c r="F413" i="4"/>
  <c r="D415" i="4"/>
  <c r="C408" i="1"/>
  <c r="E639" i="4"/>
  <c r="D407" i="1"/>
  <c r="K3" i="9"/>
  <c r="I9" i="3"/>
  <c r="H985" i="1"/>
  <c r="G985" i="1"/>
  <c r="C286" i="1"/>
  <c r="F407" i="4"/>
  <c r="C402" i="1"/>
  <c r="G414" i="1"/>
  <c r="H414" i="1"/>
  <c r="F289" i="4"/>
  <c r="G285" i="1" l="1"/>
  <c r="F290" i="4"/>
  <c r="D642" i="4"/>
  <c r="C634" i="1"/>
  <c r="G630" i="1"/>
  <c r="H630" i="1"/>
  <c r="F414" i="4"/>
  <c r="C409" i="1"/>
  <c r="H629" i="1"/>
  <c r="G629" i="1"/>
  <c r="G402" i="1"/>
  <c r="H402" i="1"/>
  <c r="G287" i="1"/>
  <c r="H287" i="1"/>
  <c r="G403" i="1"/>
  <c r="H403" i="1"/>
  <c r="G407" i="1"/>
  <c r="H407" i="1"/>
  <c r="F415" i="4"/>
  <c r="C410" i="1"/>
  <c r="H8" i="3"/>
  <c r="G984" i="1"/>
  <c r="H984" i="1"/>
  <c r="F639" i="4"/>
  <c r="D641" i="4"/>
  <c r="C633" i="1"/>
  <c r="H286" i="1"/>
  <c r="G286" i="1"/>
  <c r="D633" i="1"/>
  <c r="E640" i="4"/>
  <c r="F640" i="4" s="1"/>
  <c r="E415" i="4"/>
  <c r="D408" i="1"/>
  <c r="H408" i="1" s="1"/>
  <c r="E277" i="9"/>
  <c r="B278" i="9"/>
  <c r="M3" i="9" l="1"/>
  <c r="I8" i="3"/>
  <c r="E642" i="4"/>
  <c r="D634" i="1"/>
  <c r="H634" i="1" s="1"/>
  <c r="F642" i="4"/>
  <c r="D646" i="4"/>
  <c r="C636" i="1"/>
  <c r="E641" i="4"/>
  <c r="F641" i="4" s="1"/>
  <c r="H633" i="1"/>
  <c r="G633" i="1"/>
  <c r="D645" i="4"/>
  <c r="C635" i="1"/>
  <c r="D410" i="1"/>
  <c r="G410" i="1" s="1"/>
  <c r="G409" i="1"/>
  <c r="H409" i="1"/>
  <c r="G408" i="1"/>
  <c r="E646" i="4" l="1"/>
  <c r="D636" i="1"/>
  <c r="G636" i="1" s="1"/>
  <c r="G634" i="1"/>
  <c r="H18" i="3"/>
  <c r="C639" i="1"/>
  <c r="E645" i="4"/>
  <c r="D635" i="1"/>
  <c r="H410" i="1"/>
  <c r="H19" i="3"/>
  <c r="F646" i="4"/>
  <c r="C640" i="1"/>
  <c r="H636" i="1" l="1"/>
  <c r="H7" i="3"/>
  <c r="I18" i="3"/>
  <c r="D639" i="1"/>
  <c r="G639" i="1" s="1"/>
  <c r="G276" i="9"/>
  <c r="E276" i="9" s="1"/>
  <c r="B276" i="9" s="1"/>
  <c r="G635" i="1"/>
  <c r="H635" i="1"/>
  <c r="F645" i="4"/>
  <c r="I19" i="3"/>
  <c r="D640" i="1"/>
  <c r="H640" i="1" s="1"/>
  <c r="G640" i="1" l="1"/>
  <c r="H639" i="1"/>
  <c r="J3" i="9"/>
  <c r="H274" i="9" l="1"/>
  <c r="G274" i="9"/>
  <c r="L272" i="9"/>
  <c r="H18" i="9"/>
  <c r="M272" i="9"/>
  <c r="G18" i="9"/>
  <c r="K5" i="9"/>
  <c r="J7" i="9"/>
  <c r="K7" i="9"/>
  <c r="G16" i="9"/>
  <c r="G15" i="9"/>
  <c r="H15" i="9"/>
  <c r="J6" i="9"/>
  <c r="I17" i="9"/>
  <c r="K8" i="9"/>
  <c r="I7" i="9"/>
  <c r="K10" i="9"/>
  <c r="I9" i="9"/>
  <c r="H16" i="9"/>
  <c r="J8" i="9"/>
  <c r="L16" i="9"/>
  <c r="J10" i="9"/>
  <c r="I12" i="9"/>
  <c r="J12" i="9"/>
  <c r="I6" i="9"/>
  <c r="K9" i="9"/>
  <c r="J17" i="9"/>
  <c r="K13" i="9"/>
  <c r="M15" i="9"/>
  <c r="J9" i="9"/>
  <c r="I11" i="9"/>
  <c r="L15" i="9"/>
  <c r="K12" i="9"/>
  <c r="H17" i="9"/>
  <c r="I5" i="9"/>
  <c r="J5" i="9"/>
  <c r="M16" i="9"/>
  <c r="G17" i="9"/>
  <c r="K6" i="9"/>
  <c r="I8" i="9"/>
  <c r="K11" i="9"/>
  <c r="J11" i="9"/>
  <c r="I13" i="9"/>
  <c r="J13" i="9"/>
  <c r="E15" i="9" l="1"/>
  <c r="E8" i="9"/>
  <c r="B8" i="9" s="1"/>
  <c r="E13" i="9"/>
  <c r="B13" i="9" s="1"/>
  <c r="E7" i="9"/>
  <c r="B7" i="9" s="1"/>
  <c r="E10" i="9"/>
  <c r="B10" i="9" s="1"/>
  <c r="E274" i="9"/>
  <c r="B274" i="9" s="1"/>
  <c r="E18" i="9"/>
  <c r="B18" i="9" s="1"/>
  <c r="F272" i="9"/>
  <c r="B272" i="9" s="1"/>
  <c r="F15" i="9"/>
  <c r="B15" i="9" s="1"/>
  <c r="E11" i="9"/>
  <c r="B11" i="9" s="1"/>
  <c r="E17" i="9"/>
  <c r="B17" i="9" s="1"/>
  <c r="E12" i="9"/>
  <c r="B12" i="9" s="1"/>
  <c r="F16" i="9"/>
  <c r="F20" i="9"/>
  <c r="E9" i="9"/>
  <c r="B9" i="9" s="1"/>
  <c r="E16" i="9"/>
  <c r="E20" i="9"/>
  <c r="I7" i="3" s="1"/>
  <c r="E5" i="9"/>
  <c r="E6" i="9"/>
  <c r="B6" i="9" s="1"/>
  <c r="F14" i="9" l="1"/>
  <c r="F3" i="9" s="1"/>
  <c r="E14" i="9"/>
  <c r="B5" i="9"/>
  <c r="E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<sst xmlns="http://schemas.openxmlformats.org/spreadsheetml/2006/main" count="4374" uniqueCount="3426">
  <si>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</si>
  <si>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</si>
  <si>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</si>
  <si>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</si>
  <si>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</si>
  <si>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</si>
  <si>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</si>
  <si>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</si>
  <si>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</si>
  <si>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</si>
  <si>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</si>
  <si>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</si>
  <si>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</si>
  <si>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</si>
  <si>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</si>
  <si>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</si>
  <si>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</si>
  <si>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</si>
  <si>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</si>
  <si>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</si>
  <si>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</si>
  <si>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</si>
  <si>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</si>
  <si>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</si>
  <si>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</si>
  <si>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</si>
  <si>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</si>
  <si>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</si>
  <si>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</si>
  <si>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</si>
  <si>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</si>
  <si>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OSOBE SVETI JOSIP ZAGREB</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</si>
  <si>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</si>
  <si>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</si>
  <si>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</si>
  <si>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</si>
  <si>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</si>
  <si>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</si>
  <si>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</si>
  <si>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</si>
  <si>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</si>
  <si>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</si>
  <si>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</si>
  <si>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</si>
  <si>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</si>
  <si>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</si>
  <si>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</si>
  <si>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</si>
  <si>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</si>
  <si>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8035 - DOM ZA STARIJE OSOBE SVETI JOSIP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</si>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</sst>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4134411</v>
      </c>
      <c r="D2" s="6">
        <f>'PR-RAS'!E6</f>
        <v>4753629.87</v>
      </c>
      <c r="E2" s="6">
        <v>0</v>
      </c>
      <c r="F2" s="6">
        <v>0</v>
      </c>
      <c r="G2" s="7">
        <f t="shared" ref="G2:G264" si="0">(B2/1000)*(C2*1+D2*2)</f>
        <v>13641.670740000001</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206576.65</v>
      </c>
      <c r="D46" s="1">
        <f>'PR-RAS'!E50</f>
        <v>31787.19</v>
      </c>
      <c r="E46" s="1">
        <v>0</v>
      </c>
      <c r="F46" s="1">
        <v>0</v>
      </c>
      <c r="G46" s="2">
        <f t="shared" si="0"/>
        <v>12156.796349999999</v>
      </c>
      <c r="H46" s="2">
        <f t="shared" si="1"/>
        <v>0.54000000000451109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201194.87</v>
      </c>
      <c r="D50" s="1">
        <f>'PR-RAS'!E54</f>
        <v>27467.19</v>
      </c>
      <c r="E50" s="1">
        <v>0</v>
      </c>
      <c r="F50" s="1">
        <v>0</v>
      </c>
      <c r="G50" s="2">
        <f t="shared" si="0"/>
        <v>12550.33325</v>
      </c>
      <c r="H50" s="2">
        <f t="shared" si="1"/>
        <v>0.32000000000334694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201194.87</v>
      </c>
      <c r="D51" s="1">
        <f>'PR-RAS'!E55</f>
        <v>27467.19</v>
      </c>
      <c r="E51" s="1">
        <v>0</v>
      </c>
      <c r="F51" s="1">
        <v>0</v>
      </c>
      <c r="G51" s="2">
        <f t="shared" si="0"/>
        <v>12806.462500000001</v>
      </c>
      <c r="H51" s="2">
        <f t="shared" si="1"/>
        <v>0.32000000000334694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5381.78</v>
      </c>
      <c r="D64" s="1">
        <f>'PR-RAS'!E68</f>
        <v>4320</v>
      </c>
      <c r="E64" s="1">
        <v>0</v>
      </c>
      <c r="F64" s="1">
        <v>0</v>
      </c>
      <c r="G64" s="2">
        <f t="shared" si="0"/>
        <v>883.37213999999994</v>
      </c>
      <c r="H64" s="2">
        <f t="shared" si="1"/>
        <v>0.22000000000025466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5381.78</v>
      </c>
      <c r="D65" s="1">
        <f>'PR-RAS'!E69</f>
        <v>4320</v>
      </c>
      <c r="E65" s="1">
        <v>0</v>
      </c>
      <c r="F65" s="1">
        <v>0</v>
      </c>
      <c r="G65" s="2">
        <f t="shared" si="0"/>
        <v>897.39391999999998</v>
      </c>
      <c r="H65" s="2">
        <f t="shared" si="1"/>
        <v>0.22000000000025466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224.07</v>
      </c>
      <c r="D78" s="1">
        <f>'PR-RAS'!E82</f>
        <v>360.31</v>
      </c>
      <c r="E78" s="1">
        <v>0</v>
      </c>
      <c r="F78" s="1">
        <v>0</v>
      </c>
      <c r="G78" s="2">
        <f t="shared" si="0"/>
        <v>72.741129999999998</v>
      </c>
      <c r="H78" s="2">
        <f t="shared" si="1"/>
        <v>0.37999999999999545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224.07</v>
      </c>
      <c r="D79" s="1">
        <f>'PR-RAS'!E83</f>
        <v>360.31</v>
      </c>
      <c r="E79" s="1">
        <v>0</v>
      </c>
      <c r="F79" s="1">
        <v>0</v>
      </c>
      <c r="G79" s="2">
        <f t="shared" si="0"/>
        <v>73.685820000000007</v>
      </c>
      <c r="H79" s="2">
        <f t="shared" si="1"/>
        <v>0.37999999999999545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2.67</v>
      </c>
      <c r="D81" s="1">
        <f>'PR-RAS'!E85</f>
        <v>0</v>
      </c>
      <c r="E81" s="1">
        <v>0</v>
      </c>
      <c r="F81" s="1">
        <v>0</v>
      </c>
      <c r="G81" s="2">
        <f t="shared" si="0"/>
        <v>0.21360000000000001</v>
      </c>
      <c r="H81" s="2">
        <f t="shared" si="1"/>
        <v>0.33000000000000007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221.4</v>
      </c>
      <c r="D82" s="1">
        <f>'PR-RAS'!E86</f>
        <v>360.31</v>
      </c>
      <c r="E82" s="1">
        <v>0</v>
      </c>
      <c r="F82" s="1">
        <v>0</v>
      </c>
      <c r="G82" s="2">
        <f t="shared" si="0"/>
        <v>76.303619999999995</v>
      </c>
      <c r="H82" s="2">
        <f t="shared" si="1"/>
        <v>0.71000000000000796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2448129.54</v>
      </c>
      <c r="D102" s="1">
        <f>'PR-RAS'!E106</f>
        <v>2409060.37</v>
      </c>
      <c r="E102" s="1">
        <v>0</v>
      </c>
      <c r="F102" s="1">
        <v>0</v>
      </c>
      <c r="G102" s="2">
        <f t="shared" si="0"/>
        <v>733891.27828000009</v>
      </c>
      <c r="H102" s="2">
        <f t="shared" si="1"/>
        <v>0.83000000007450581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2448129.54</v>
      </c>
      <c r="D108" s="1">
        <f>'PR-RAS'!E112</f>
        <v>2409060.37</v>
      </c>
      <c r="E108" s="1">
        <v>0</v>
      </c>
      <c r="F108" s="1">
        <v>0</v>
      </c>
      <c r="G108" s="2">
        <f t="shared" si="0"/>
        <v>777488.77995999996</v>
      </c>
      <c r="H108" s="2">
        <f t="shared" si="1"/>
        <v>0.83000000007450581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2448129.54</v>
      </c>
      <c r="D113" s="1">
        <f>'PR-RAS'!E117</f>
        <v>2409060.37</v>
      </c>
      <c r="E113" s="1">
        <v>0</v>
      </c>
      <c r="F113" s="1">
        <v>0</v>
      </c>
      <c r="G113" s="2">
        <f t="shared" si="0"/>
        <v>813820.03136000002</v>
      </c>
      <c r="H113" s="2">
        <f t="shared" si="1"/>
        <v>0.83000000007450581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75516.83</v>
      </c>
      <c r="D120" s="1">
        <f>'PR-RAS'!E124</f>
        <v>44305.760000000002</v>
      </c>
      <c r="E120" s="1">
        <v>0</v>
      </c>
      <c r="F120" s="1">
        <v>0</v>
      </c>
      <c r="G120" s="2">
        <f t="shared" si="0"/>
        <v>19531.273649999999</v>
      </c>
      <c r="H120" s="2">
        <f t="shared" si="1"/>
        <v>0.4099999999962165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25557.17</v>
      </c>
      <c r="D121" s="1">
        <f>'PR-RAS'!E125</f>
        <v>29999.52</v>
      </c>
      <c r="E121" s="1">
        <v>0</v>
      </c>
      <c r="F121" s="1">
        <v>0</v>
      </c>
      <c r="G121" s="2">
        <f t="shared" si="0"/>
        <v>10266.745199999999</v>
      </c>
      <c r="H121" s="2">
        <f t="shared" si="1"/>
        <v>0.64999999999781721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25557.17</v>
      </c>
      <c r="D123" s="1">
        <f>'PR-RAS'!E127</f>
        <v>29999.52</v>
      </c>
      <c r="E123" s="1">
        <v>0</v>
      </c>
      <c r="F123" s="1">
        <v>0</v>
      </c>
      <c r="G123" s="2">
        <f t="shared" si="0"/>
        <v>10437.857619999999</v>
      </c>
      <c r="H123" s="2">
        <f t="shared" si="1"/>
        <v>0.64999999999781721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49959.66</v>
      </c>
      <c r="D124" s="1">
        <f>'PR-RAS'!E128</f>
        <v>14306.24</v>
      </c>
      <c r="E124" s="1">
        <v>0</v>
      </c>
      <c r="F124" s="1">
        <v>0</v>
      </c>
      <c r="G124" s="2">
        <f t="shared" si="0"/>
        <v>9664.3732199999995</v>
      </c>
      <c r="H124" s="2">
        <f t="shared" si="1"/>
        <v>0.57999999999628926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49959.66</v>
      </c>
      <c r="D125" s="1">
        <f>'PR-RAS'!E129</f>
        <v>14306.24</v>
      </c>
      <c r="E125" s="1">
        <v>0</v>
      </c>
      <c r="F125" s="1">
        <v>0</v>
      </c>
      <c r="G125" s="2">
        <f t="shared" si="0"/>
        <v>9742.9453599999997</v>
      </c>
      <c r="H125" s="2">
        <f t="shared" si="1"/>
        <v>0.57999999999628926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1403963.91</v>
      </c>
      <c r="D129" s="1">
        <f>'PR-RAS'!E133</f>
        <v>2268116.2400000002</v>
      </c>
      <c r="E129" s="1">
        <v>0</v>
      </c>
      <c r="F129" s="1">
        <v>0</v>
      </c>
      <c r="G129" s="2">
        <f t="shared" si="0"/>
        <v>760345.13792000012</v>
      </c>
      <c r="H129" s="2">
        <f t="shared" si="1"/>
        <v>0.33000000030733645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1403963.91</v>
      </c>
      <c r="D130" s="1">
        <f>'PR-RAS'!E134</f>
        <v>2268116.2400000002</v>
      </c>
      <c r="E130" s="1">
        <v>0</v>
      </c>
      <c r="F130" s="1">
        <v>0</v>
      </c>
      <c r="G130" s="2">
        <f t="shared" si="0"/>
        <v>766285.33431000006</v>
      </c>
      <c r="H130" s="2">
        <f t="shared" si="1"/>
        <v>0.33000000030733645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1403963.91</v>
      </c>
      <c r="D131" s="1">
        <f>'PR-RAS'!E135</f>
        <v>2216925.04</v>
      </c>
      <c r="E131" s="1">
        <v>0</v>
      </c>
      <c r="F131" s="1">
        <v>0</v>
      </c>
      <c r="G131" s="2">
        <f t="shared" si="0"/>
        <v>758915.81870000006</v>
      </c>
      <c r="H131" s="2">
        <f t="shared" si="1"/>
        <v>0.13000000012107193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51191.199999999997</v>
      </c>
      <c r="E132" s="1">
        <v>0</v>
      </c>
      <c r="F132" s="1">
        <v>0</v>
      </c>
      <c r="G132" s="2">
        <f t="shared" si="0"/>
        <v>13412.0944</v>
      </c>
      <c r="H132" s="2">
        <f t="shared" si="1"/>
        <v>0.19999999999708962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3404514.59</v>
      </c>
      <c r="D147" s="1">
        <f>'PR-RAS'!E151</f>
        <v>4768387.1100000003</v>
      </c>
      <c r="E147" s="1">
        <v>0</v>
      </c>
      <c r="F147" s="1">
        <v>0</v>
      </c>
      <c r="G147" s="2">
        <f t="shared" si="0"/>
        <v>1889428.1662599999</v>
      </c>
      <c r="H147" s="2">
        <f t="shared" si="1"/>
        <v>0.52000000048428774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2062127.16</v>
      </c>
      <c r="D148" s="1">
        <f>'PR-RAS'!E152</f>
        <v>3185467.2300000004</v>
      </c>
      <c r="E148" s="1">
        <v>0</v>
      </c>
      <c r="F148" s="1">
        <v>0</v>
      </c>
      <c r="G148" s="2">
        <f t="shared" si="0"/>
        <v>1239660.0581400001</v>
      </c>
      <c r="H148" s="2">
        <f t="shared" si="1"/>
        <v>0.3900000003632158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1707170.39</v>
      </c>
      <c r="D149" s="1">
        <f>'PR-RAS'!E153</f>
        <v>2550134.89</v>
      </c>
      <c r="E149" s="1">
        <v>0</v>
      </c>
      <c r="F149" s="1">
        <v>0</v>
      </c>
      <c r="G149" s="2">
        <f t="shared" si="0"/>
        <v>1007501.14516</v>
      </c>
      <c r="H149" s="2">
        <f t="shared" si="1"/>
        <v>0.49999999976716936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1707170.39</v>
      </c>
      <c r="D150" s="1">
        <f>'PR-RAS'!E154</f>
        <v>2550134.89</v>
      </c>
      <c r="E150" s="1">
        <v>0</v>
      </c>
      <c r="F150" s="1">
        <v>0</v>
      </c>
      <c r="G150" s="2">
        <f t="shared" si="0"/>
        <v>1014308.5853299999</v>
      </c>
      <c r="H150" s="2">
        <f t="shared" si="1"/>
        <v>0.49999999976716936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107550.43</v>
      </c>
      <c r="D154" s="1">
        <f>'PR-RAS'!E158</f>
        <v>270970.31</v>
      </c>
      <c r="E154" s="1">
        <v>0</v>
      </c>
      <c r="F154" s="1">
        <v>0</v>
      </c>
      <c r="G154" s="2">
        <f t="shared" si="0"/>
        <v>99372.130650000006</v>
      </c>
      <c r="H154" s="2">
        <f t="shared" si="1"/>
        <v>0.73999999999068677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247406.34</v>
      </c>
      <c r="D155" s="1">
        <f>'PR-RAS'!E159</f>
        <v>364362.03</v>
      </c>
      <c r="E155" s="1">
        <v>0</v>
      </c>
      <c r="F155" s="1">
        <v>0</v>
      </c>
      <c r="G155" s="2">
        <f t="shared" si="0"/>
        <v>150324.0816</v>
      </c>
      <c r="H155" s="2">
        <f t="shared" si="1"/>
        <v>0.37000000002444722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247406.34</v>
      </c>
      <c r="D157" s="1">
        <f>'PR-RAS'!E161</f>
        <v>364362.03</v>
      </c>
      <c r="E157" s="1">
        <v>0</v>
      </c>
      <c r="F157" s="1">
        <v>0</v>
      </c>
      <c r="G157" s="2">
        <f t="shared" si="0"/>
        <v>152276.34239999999</v>
      </c>
      <c r="H157" s="2">
        <f t="shared" si="1"/>
        <v>0.37000000002444722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1330587.97</v>
      </c>
      <c r="D159" s="1">
        <f>'PR-RAS'!E163</f>
        <v>1577745.8800000001</v>
      </c>
      <c r="E159" s="1">
        <v>0</v>
      </c>
      <c r="F159" s="1">
        <v>0</v>
      </c>
      <c r="G159" s="2">
        <f t="shared" si="0"/>
        <v>708800.59734000009</v>
      </c>
      <c r="H159" s="2">
        <f t="shared" si="1"/>
        <v>0.14999999990686774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97383.250000000015</v>
      </c>
      <c r="D160" s="1">
        <f>'PR-RAS'!E164</f>
        <v>116275.79000000001</v>
      </c>
      <c r="E160" s="1">
        <v>0</v>
      </c>
      <c r="F160" s="1">
        <v>0</v>
      </c>
      <c r="G160" s="2">
        <f t="shared" si="0"/>
        <v>52459.637970000003</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4153.55</v>
      </c>
      <c r="D161" s="1">
        <f>'PR-RAS'!E165</f>
        <v>1838.6</v>
      </c>
      <c r="E161" s="1">
        <v>0</v>
      </c>
      <c r="F161" s="1">
        <v>0</v>
      </c>
      <c r="G161" s="2">
        <f t="shared" si="0"/>
        <v>1252.92</v>
      </c>
      <c r="H161" s="2">
        <f t="shared" si="1"/>
        <v>0.84999999999990905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88351.07</v>
      </c>
      <c r="D162" s="1">
        <f>'PR-RAS'!E166</f>
        <v>108498.02</v>
      </c>
      <c r="E162" s="1">
        <v>0</v>
      </c>
      <c r="F162" s="1">
        <v>0</v>
      </c>
      <c r="G162" s="2">
        <f t="shared" si="0"/>
        <v>49160.884709999998</v>
      </c>
      <c r="H162" s="2">
        <f t="shared" si="1"/>
        <v>9.0000000011059456E-2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4878.63</v>
      </c>
      <c r="D163" s="1">
        <f>'PR-RAS'!E167</f>
        <v>5939.17</v>
      </c>
      <c r="E163" s="1">
        <v>0</v>
      </c>
      <c r="F163" s="1">
        <v>0</v>
      </c>
      <c r="G163" s="2">
        <f t="shared" si="0"/>
        <v>2714.6291400000005</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900700.03</v>
      </c>
      <c r="D165" s="1">
        <f>'PR-RAS'!E169</f>
        <v>978694.65999999992</v>
      </c>
      <c r="E165" s="1">
        <v>0</v>
      </c>
      <c r="F165" s="1">
        <v>0</v>
      </c>
      <c r="G165" s="2">
        <f t="shared" si="0"/>
        <v>468726.65339999995</v>
      </c>
      <c r="H165" s="2">
        <f t="shared" si="1"/>
        <v>0.37000000011175871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66020.13</v>
      </c>
      <c r="D166" s="1">
        <f>'PR-RAS'!E170</f>
        <v>80816.100000000006</v>
      </c>
      <c r="E166" s="1">
        <v>0</v>
      </c>
      <c r="F166" s="1">
        <v>0</v>
      </c>
      <c r="G166" s="2">
        <f t="shared" si="0"/>
        <v>37562.634450000005</v>
      </c>
      <c r="H166" s="2">
        <f t="shared" si="1"/>
        <v>0.23000000001047738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524984.79</v>
      </c>
      <c r="D167" s="1">
        <f>'PR-RAS'!E171</f>
        <v>569629.25</v>
      </c>
      <c r="E167" s="1">
        <v>0</v>
      </c>
      <c r="F167" s="1">
        <v>0</v>
      </c>
      <c r="G167" s="2">
        <f t="shared" si="0"/>
        <v>276264.38614000002</v>
      </c>
      <c r="H167" s="2">
        <f t="shared" si="1"/>
        <v>0.4599999999627471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260433.17</v>
      </c>
      <c r="D168" s="1">
        <f>'PR-RAS'!E172</f>
        <v>262245.81</v>
      </c>
      <c r="E168" s="1">
        <v>0</v>
      </c>
      <c r="F168" s="1">
        <v>0</v>
      </c>
      <c r="G168" s="2">
        <f t="shared" si="0"/>
        <v>131082.43993000002</v>
      </c>
      <c r="H168" s="2">
        <f t="shared" si="1"/>
        <v>0.36000000001513399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19284.88</v>
      </c>
      <c r="D169" s="1">
        <f>'PR-RAS'!E173</f>
        <v>37294.74</v>
      </c>
      <c r="E169" s="1">
        <v>0</v>
      </c>
      <c r="F169" s="1">
        <v>0</v>
      </c>
      <c r="G169" s="2">
        <f t="shared" si="0"/>
        <v>15770.89248</v>
      </c>
      <c r="H169" s="2">
        <f t="shared" si="1"/>
        <v>0.38000000000101863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20184.740000000002</v>
      </c>
      <c r="D170" s="1">
        <f>'PR-RAS'!E174</f>
        <v>17710.63</v>
      </c>
      <c r="E170" s="1">
        <v>0</v>
      </c>
      <c r="F170" s="1">
        <v>0</v>
      </c>
      <c r="G170" s="2">
        <f t="shared" si="0"/>
        <v>9397.4140000000007</v>
      </c>
      <c r="H170" s="2">
        <f t="shared" si="1"/>
        <v>0.62999999999738066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9792.32</v>
      </c>
      <c r="D172" s="1">
        <f>'PR-RAS'!E176</f>
        <v>10998.13</v>
      </c>
      <c r="E172" s="1">
        <v>0</v>
      </c>
      <c r="F172" s="1">
        <v>0</v>
      </c>
      <c r="G172" s="2">
        <f t="shared" si="0"/>
        <v>5435.8471799999998</v>
      </c>
      <c r="H172" s="2">
        <f t="shared" si="1"/>
        <v>0.44999999999890861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317452.71999999997</v>
      </c>
      <c r="D173" s="1">
        <f>'PR-RAS'!E177</f>
        <v>447800.63000000006</v>
      </c>
      <c r="E173" s="1">
        <v>0</v>
      </c>
      <c r="F173" s="1">
        <v>0</v>
      </c>
      <c r="G173" s="2">
        <f t="shared" si="0"/>
        <v>208645.28455999997</v>
      </c>
      <c r="H173" s="2">
        <f t="shared" si="1"/>
        <v>0.6499999999650754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38733.919999999998</v>
      </c>
      <c r="D174" s="1">
        <f>'PR-RAS'!E178</f>
        <v>30160.21</v>
      </c>
      <c r="E174" s="1">
        <v>0</v>
      </c>
      <c r="F174" s="1">
        <v>0</v>
      </c>
      <c r="G174" s="2">
        <f t="shared" si="0"/>
        <v>17136.400819999999</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115110.32</v>
      </c>
      <c r="D175" s="1">
        <f>'PR-RAS'!E179</f>
        <v>232069.06</v>
      </c>
      <c r="E175" s="1">
        <v>0</v>
      </c>
      <c r="F175" s="1">
        <v>0</v>
      </c>
      <c r="G175" s="2">
        <f t="shared" si="0"/>
        <v>100789.22855999999</v>
      </c>
      <c r="H175" s="2">
        <f t="shared" si="1"/>
        <v>0.38000000000465661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2349.77</v>
      </c>
      <c r="D176" s="1">
        <f>'PR-RAS'!E180</f>
        <v>4014.4</v>
      </c>
      <c r="E176" s="1">
        <v>0</v>
      </c>
      <c r="F176" s="1">
        <v>0</v>
      </c>
      <c r="G176" s="2">
        <f t="shared" si="0"/>
        <v>1816.2497499999997</v>
      </c>
      <c r="H176" s="2">
        <f t="shared" si="1"/>
        <v>0.63000000000010914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95476.52</v>
      </c>
      <c r="D177" s="1">
        <f>'PR-RAS'!E181</f>
        <v>105932.69</v>
      </c>
      <c r="E177" s="1">
        <v>0</v>
      </c>
      <c r="F177" s="1">
        <v>0</v>
      </c>
      <c r="G177" s="2">
        <f t="shared" si="0"/>
        <v>54092.174400000004</v>
      </c>
      <c r="H177" s="2">
        <f t="shared" si="1"/>
        <v>0.78999999999359716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10416.700000000001</v>
      </c>
      <c r="D179" s="1">
        <f>'PR-RAS'!E183</f>
        <v>6537.82</v>
      </c>
      <c r="E179" s="1">
        <v>0</v>
      </c>
      <c r="F179" s="1">
        <v>0</v>
      </c>
      <c r="G179" s="2">
        <f t="shared" si="0"/>
        <v>4181.63652</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37579.29</v>
      </c>
      <c r="D180" s="1">
        <f>'PR-RAS'!E184</f>
        <v>49888.51</v>
      </c>
      <c r="E180" s="1">
        <v>0</v>
      </c>
      <c r="F180" s="1">
        <v>0</v>
      </c>
      <c r="G180" s="2">
        <f t="shared" si="0"/>
        <v>24586.779489999997</v>
      </c>
      <c r="H180" s="2">
        <f t="shared" si="1"/>
        <v>0.77999999999883585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15651.92</v>
      </c>
      <c r="D181" s="1">
        <f>'PR-RAS'!E185</f>
        <v>14834.65</v>
      </c>
      <c r="E181" s="1">
        <v>0</v>
      </c>
      <c r="F181" s="1">
        <v>0</v>
      </c>
      <c r="G181" s="2">
        <f t="shared" si="0"/>
        <v>8157.8195999999998</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2134.2800000000002</v>
      </c>
      <c r="D182" s="1">
        <f>'PR-RAS'!E186</f>
        <v>4363.29</v>
      </c>
      <c r="E182" s="1">
        <v>0</v>
      </c>
      <c r="F182" s="1">
        <v>0</v>
      </c>
      <c r="G182" s="2">
        <f t="shared" si="0"/>
        <v>1965.81566</v>
      </c>
      <c r="H182" s="2">
        <f t="shared" si="1"/>
        <v>0.57000000000016371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15051.970000000001</v>
      </c>
      <c r="D184" s="1">
        <f>'PR-RAS'!E188</f>
        <v>34974.800000000003</v>
      </c>
      <c r="E184" s="1">
        <v>0</v>
      </c>
      <c r="F184" s="1">
        <v>0</v>
      </c>
      <c r="G184" s="2">
        <f t="shared" si="0"/>
        <v>15555.287310000002</v>
      </c>
      <c r="H184" s="2">
        <f t="shared" si="1"/>
        <v>0.22999999999592546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1129.6199999999999</v>
      </c>
      <c r="D185" s="1">
        <f>'PR-RAS'!E189</f>
        <v>2334.6</v>
      </c>
      <c r="E185" s="1">
        <v>0</v>
      </c>
      <c r="F185" s="1">
        <v>0</v>
      </c>
      <c r="G185" s="2">
        <f t="shared" si="0"/>
        <v>1066.98288</v>
      </c>
      <c r="H185" s="2">
        <f t="shared" si="1"/>
        <v>0.78000000000020009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8582.35</v>
      </c>
      <c r="D186" s="1">
        <f>'PR-RAS'!E190</f>
        <v>19301.560000000001</v>
      </c>
      <c r="E186" s="1">
        <v>0</v>
      </c>
      <c r="F186" s="1">
        <v>0</v>
      </c>
      <c r="G186" s="2">
        <f t="shared" si="0"/>
        <v>8729.3119499999993</v>
      </c>
      <c r="H186" s="2">
        <f t="shared" si="1"/>
        <v>0.78999999999905413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820</v>
      </c>
      <c r="E188" s="1">
        <v>0</v>
      </c>
      <c r="F188" s="1">
        <v>0</v>
      </c>
      <c r="G188" s="2">
        <f t="shared" si="0"/>
        <v>362.78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5040</v>
      </c>
      <c r="D189" s="1">
        <f>'PR-RAS'!E193</f>
        <v>7448</v>
      </c>
      <c r="E189" s="1">
        <v>0</v>
      </c>
      <c r="F189" s="1">
        <v>0</v>
      </c>
      <c r="G189" s="2">
        <f t="shared" si="0"/>
        <v>3747.9679999999998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5070.6400000000003</v>
      </c>
      <c r="E190" s="1">
        <v>0</v>
      </c>
      <c r="F190" s="1">
        <v>0</v>
      </c>
      <c r="G190" s="2">
        <f t="shared" si="0"/>
        <v>1916.7019200000002</v>
      </c>
      <c r="H190" s="2">
        <f t="shared" si="1"/>
        <v>0.35999999999967258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11799.46</v>
      </c>
      <c r="D192" s="1">
        <f>'PR-RAS'!E196</f>
        <v>5174</v>
      </c>
      <c r="E192" s="1">
        <v>0</v>
      </c>
      <c r="F192" s="1">
        <v>0</v>
      </c>
      <c r="G192" s="2">
        <f t="shared" si="0"/>
        <v>4230.1648599999999</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11799.46</v>
      </c>
      <c r="D206" s="1">
        <f>'PR-RAS'!E210</f>
        <v>5174</v>
      </c>
      <c r="E206" s="1">
        <v>0</v>
      </c>
      <c r="F206" s="1">
        <v>0</v>
      </c>
      <c r="G206" s="2">
        <f t="shared" si="0"/>
        <v>4540.2293</v>
      </c>
      <c r="H206" s="2">
        <f t="shared" si="1"/>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2739.56</v>
      </c>
      <c r="D207" s="1">
        <f>'PR-RAS'!E211</f>
        <v>2650.86</v>
      </c>
      <c r="E207" s="1">
        <v>0</v>
      </c>
      <c r="F207" s="1">
        <v>0</v>
      </c>
      <c r="G207" s="2">
        <f t="shared" si="0"/>
        <v>1656.50368</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7004.26</v>
      </c>
      <c r="D209" s="1">
        <f>'PR-RAS'!E213</f>
        <v>1092.4100000000001</v>
      </c>
      <c r="E209" s="1">
        <v>0</v>
      </c>
      <c r="F209" s="1">
        <v>0</v>
      </c>
      <c r="G209" s="2">
        <f t="shared" si="0"/>
        <v>1911.32864</v>
      </c>
      <c r="H209" s="2">
        <f t="shared" si="1"/>
        <v>0.67000000000030013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2055.64</v>
      </c>
      <c r="D210" s="1">
        <f>'PR-RAS'!E214</f>
        <v>1430.73</v>
      </c>
      <c r="E210" s="1">
        <v>0</v>
      </c>
      <c r="F210" s="1">
        <v>0</v>
      </c>
      <c r="G210" s="2">
        <f t="shared" si="0"/>
        <v>1027.6739</v>
      </c>
      <c r="H210" s="2">
        <f t="shared" si="1"/>
        <v>0.63000000000010914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3404514.59</v>
      </c>
      <c r="D285" s="1">
        <f>'PR-RAS'!E289</f>
        <v>4768387.1100000003</v>
      </c>
      <c r="E285" s="1">
        <v>0</v>
      </c>
      <c r="F285" s="1">
        <v>0</v>
      </c>
      <c r="G285" s="2">
        <f t="shared" si="8"/>
        <v>3675326.0220399997</v>
      </c>
      <c r="H285" s="2">
        <f t="shared" si="9"/>
        <v>0.52000000048428774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729896.41000000015</v>
      </c>
      <c r="D286" s="1">
        <f>'PR-RAS'!E290</f>
        <v>0</v>
      </c>
      <c r="E286" s="1">
        <v>0</v>
      </c>
      <c r="F286" s="1">
        <v>0</v>
      </c>
      <c r="G286" s="2">
        <f t="shared" si="8"/>
        <v>208020.47685000004</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14757.240000000224</v>
      </c>
      <c r="E287" s="1">
        <v>0</v>
      </c>
      <c r="F287" s="1">
        <v>0</v>
      </c>
      <c r="G287" s="2">
        <f t="shared" si="8"/>
        <v>8441.1412800001272</v>
      </c>
      <c r="H287" s="2">
        <f t="shared" si="9"/>
        <v>0.24000000022351742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208338.16</v>
      </c>
      <c r="D288" s="1">
        <f>'PR-RAS'!E292</f>
        <v>325381.21999999997</v>
      </c>
      <c r="E288" s="1">
        <v>0</v>
      </c>
      <c r="F288" s="1">
        <v>0</v>
      </c>
      <c r="G288" s="2">
        <f t="shared" si="8"/>
        <v>246561.87219999998</v>
      </c>
      <c r="H288" s="2">
        <f t="shared" si="9"/>
        <v>0.37999999997555278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57018.16</v>
      </c>
      <c r="D290" s="1">
        <f>'PR-RAS'!E294</f>
        <v>1090.1099999999999</v>
      </c>
      <c r="E290" s="1">
        <v>0</v>
      </c>
      <c r="F290" s="1">
        <v>0</v>
      </c>
      <c r="G290" s="2">
        <f t="shared" si="8"/>
        <v>17108.331819999999</v>
      </c>
      <c r="H290" s="2">
        <f t="shared" si="9"/>
        <v>0.27000000000339242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3137.5</v>
      </c>
      <c r="D293" s="1">
        <f>'PR-RAS'!E298</f>
        <v>0</v>
      </c>
      <c r="E293" s="1">
        <v>0</v>
      </c>
      <c r="F293" s="1">
        <v>0</v>
      </c>
      <c r="G293" s="2">
        <f t="shared" si="8"/>
        <v>916.15</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3137.5</v>
      </c>
      <c r="D306" s="1">
        <f>'PR-RAS'!E311</f>
        <v>0</v>
      </c>
      <c r="E306" s="1">
        <v>0</v>
      </c>
      <c r="F306" s="1">
        <v>0</v>
      </c>
      <c r="G306" s="2">
        <f t="shared" si="8"/>
        <v>956.9375</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3137.5</v>
      </c>
      <c r="D312" s="1">
        <f>'PR-RAS'!E317</f>
        <v>0</v>
      </c>
      <c r="E312" s="1">
        <v>0</v>
      </c>
      <c r="F312" s="1">
        <v>0</v>
      </c>
      <c r="G312" s="2">
        <f t="shared" si="8"/>
        <v>975.76250000000005</v>
      </c>
      <c r="H312" s="2">
        <f t="shared" si="9"/>
        <v>0.5</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3137.5</v>
      </c>
      <c r="D319" s="1">
        <f>'PR-RAS'!E324</f>
        <v>0</v>
      </c>
      <c r="E319" s="1">
        <v>0</v>
      </c>
      <c r="F319" s="1">
        <v>0</v>
      </c>
      <c r="G319" s="2">
        <f t="shared" si="8"/>
        <v>997.72500000000002</v>
      </c>
      <c r="H319" s="2">
        <f t="shared" si="9"/>
        <v>0.5</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407652.69</v>
      </c>
      <c r="D345" s="1">
        <f>'PR-RAS'!E350</f>
        <v>106169.34</v>
      </c>
      <c r="E345" s="1">
        <v>0</v>
      </c>
      <c r="F345" s="1">
        <v>0</v>
      </c>
      <c r="G345" s="2">
        <f t="shared" si="8"/>
        <v>213277.03128</v>
      </c>
      <c r="H345" s="2">
        <f t="shared" si="9"/>
        <v>0.64999999999417923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311477.95</v>
      </c>
      <c r="D358" s="1">
        <f>'PR-RAS'!E363</f>
        <v>106169.34</v>
      </c>
      <c r="E358" s="1">
        <v>0</v>
      </c>
      <c r="F358" s="1">
        <v>0</v>
      </c>
      <c r="G358" s="2">
        <f t="shared" si="8"/>
        <v>187002.53691</v>
      </c>
      <c r="H358" s="2">
        <f t="shared" si="9"/>
        <v>0.38999999998486601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278977.94</v>
      </c>
      <c r="D364" s="1">
        <f>'PR-RAS'!E369</f>
        <v>106169.34</v>
      </c>
      <c r="E364" s="1">
        <v>0</v>
      </c>
      <c r="F364" s="1">
        <v>0</v>
      </c>
      <c r="G364" s="2">
        <f t="shared" si="8"/>
        <v>178347.93305999998</v>
      </c>
      <c r="H364" s="2">
        <f t="shared" si="9"/>
        <v>0.39999999999417923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39056.160000000003</v>
      </c>
      <c r="D365" s="1">
        <f>'PR-RAS'!E370</f>
        <v>23117.91</v>
      </c>
      <c r="E365" s="1">
        <v>0</v>
      </c>
      <c r="F365" s="1">
        <v>0</v>
      </c>
      <c r="G365" s="2">
        <f t="shared" si="8"/>
        <v>31046.280720000002</v>
      </c>
      <c r="H365" s="2">
        <f t="shared" si="9"/>
        <v>0.25000000000363798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43741.279999999999</v>
      </c>
      <c r="D368" s="1">
        <f>'PR-RAS'!E373</f>
        <v>29943.97</v>
      </c>
      <c r="E368" s="1">
        <v>0</v>
      </c>
      <c r="F368" s="1">
        <v>0</v>
      </c>
      <c r="G368" s="2">
        <f t="shared" si="8"/>
        <v>38031.923739999998</v>
      </c>
      <c r="H368" s="2">
        <f t="shared" si="9"/>
        <v>0.30999999999767169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196180.5</v>
      </c>
      <c r="D371" s="1">
        <f>'PR-RAS'!E376</f>
        <v>53107.46</v>
      </c>
      <c r="E371" s="1">
        <v>0</v>
      </c>
      <c r="F371" s="1">
        <v>0</v>
      </c>
      <c r="G371" s="2">
        <f t="shared" si="8"/>
        <v>111886.3054</v>
      </c>
      <c r="H371" s="2">
        <f t="shared" si="9"/>
        <v>0.95999999999912689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32500.01</v>
      </c>
      <c r="D373" s="1">
        <f>'PR-RAS'!E378</f>
        <v>0</v>
      </c>
      <c r="E373" s="1">
        <v>0</v>
      </c>
      <c r="F373" s="1">
        <v>0</v>
      </c>
      <c r="G373" s="2">
        <f t="shared" si="8"/>
        <v>12090.003719999999</v>
      </c>
      <c r="H373" s="2">
        <f t="shared" si="9"/>
        <v>9.9999999983992893E-3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32500.01</v>
      </c>
      <c r="D374" s="1">
        <f>'PR-RAS'!E379</f>
        <v>0</v>
      </c>
      <c r="E374" s="1">
        <v>0</v>
      </c>
      <c r="F374" s="1">
        <v>0</v>
      </c>
      <c r="G374" s="2">
        <f t="shared" si="8"/>
        <v>12122.503729999999</v>
      </c>
      <c r="H374" s="2">
        <f t="shared" si="9"/>
        <v>9.9999999983992893E-3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96174.74</v>
      </c>
      <c r="D397" s="1">
        <f>'PR-RAS'!E402</f>
        <v>0</v>
      </c>
      <c r="E397" s="1">
        <v>0</v>
      </c>
      <c r="F397" s="1">
        <v>0</v>
      </c>
      <c r="G397" s="2">
        <f t="shared" si="8"/>
        <v>38085.197040000006</v>
      </c>
      <c r="H397" s="2">
        <f t="shared" si="9"/>
        <v>0.25999999999476131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96174.74</v>
      </c>
      <c r="D398" s="1">
        <f>'PR-RAS'!E403</f>
        <v>0</v>
      </c>
      <c r="E398" s="1">
        <v>0</v>
      </c>
      <c r="F398" s="1">
        <v>0</v>
      </c>
      <c r="G398" s="2">
        <f t="shared" si="8"/>
        <v>38181.371780000001</v>
      </c>
      <c r="H398" s="2">
        <f t="shared" si="9"/>
        <v>0.25999999999476131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404515.19</v>
      </c>
      <c r="D403" s="1">
        <f>'PR-RAS'!E408</f>
        <v>106169.34</v>
      </c>
      <c r="E403" s="1">
        <v>0</v>
      </c>
      <c r="F403" s="1">
        <v>0</v>
      </c>
      <c r="G403" s="2">
        <f t="shared" si="8"/>
        <v>247975.25574000002</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272139.33</v>
      </c>
      <c r="D405" s="1">
        <f>'PR-RAS'!E410</f>
        <v>63801.17</v>
      </c>
      <c r="E405" s="1">
        <v>0</v>
      </c>
      <c r="F405" s="1">
        <v>0</v>
      </c>
      <c r="G405" s="2">
        <f t="shared" si="8"/>
        <v>161495.63468000002</v>
      </c>
      <c r="H405" s="2">
        <f t="shared" si="9"/>
        <v>0.50000000001455192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4137548.5</v>
      </c>
      <c r="D407" s="1">
        <f>'PR-RAS'!E412</f>
        <v>4753629.87</v>
      </c>
      <c r="E407" s="1">
        <v>0</v>
      </c>
      <c r="F407" s="1">
        <v>0</v>
      </c>
      <c r="G407" s="2">
        <f t="shared" si="8"/>
        <v>5539792.1454400001</v>
      </c>
      <c r="H407" s="2">
        <f t="shared" si="9"/>
        <v>0.62999999988824129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3812167.28</v>
      </c>
      <c r="D408" s="1">
        <f>'PR-RAS'!E413</f>
        <v>4874556.45</v>
      </c>
      <c r="E408" s="1">
        <v>0</v>
      </c>
      <c r="F408" s="1">
        <v>0</v>
      </c>
      <c r="G408" s="2">
        <f t="shared" si="8"/>
        <v>5519441.0332599999</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325381.2200000002</v>
      </c>
      <c r="D409" s="1">
        <f>'PR-RAS'!E414</f>
        <v>0</v>
      </c>
      <c r="E409" s="1">
        <v>0</v>
      </c>
      <c r="F409" s="1">
        <v>0</v>
      </c>
      <c r="G409" s="2">
        <f t="shared" si="8"/>
        <v>132755.53776000006</v>
      </c>
      <c r="H409" s="2">
        <f t="shared" si="9"/>
        <v>0.22000000020489097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120926.58000000007</v>
      </c>
      <c r="E410" s="1">
        <v>0</v>
      </c>
      <c r="F410" s="1">
        <v>0</v>
      </c>
      <c r="G410" s="2">
        <f t="shared" si="8"/>
        <v>98917.942440000057</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261580.05</v>
      </c>
      <c r="E411" s="1">
        <v>0</v>
      </c>
      <c r="F411" s="1">
        <v>0</v>
      </c>
      <c r="G411" s="2">
        <f t="shared" si="8"/>
        <v>214495.64099999997</v>
      </c>
      <c r="H411" s="2">
        <f t="shared" si="9"/>
        <v>4.9999999988358468E-2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63801.170000000013</v>
      </c>
      <c r="D412" s="1">
        <f>'PR-RAS'!E417</f>
        <v>0</v>
      </c>
      <c r="E412" s="1">
        <v>0</v>
      </c>
      <c r="F412" s="1">
        <v>0</v>
      </c>
      <c r="G412" s="2">
        <f t="shared" si="8"/>
        <v>26222.280870000002</v>
      </c>
      <c r="H412" s="2">
        <f t="shared" si="9"/>
        <v>0.17000000001280569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57018.16</v>
      </c>
      <c r="D413" s="1">
        <f>'PR-RAS'!E418</f>
        <v>1090.1099999999999</v>
      </c>
      <c r="E413" s="1">
        <v>0</v>
      </c>
      <c r="F413" s="1">
        <v>0</v>
      </c>
      <c r="G413" s="2">
        <f t="shared" si="8"/>
        <v>24389.73256</v>
      </c>
      <c r="H413" s="2">
        <f t="shared" si="9"/>
        <v>0.27000000000339242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4137548.5</v>
      </c>
      <c r="D633" s="1">
        <f>'PR-RAS'!E639</f>
        <v>4753629.87</v>
      </c>
      <c r="E633" s="1">
        <v>0</v>
      </c>
      <c r="F633" s="1">
        <v>0</v>
      </c>
      <c r="G633" s="2">
        <f t="shared" si="10"/>
        <v>8623518.8076799996</v>
      </c>
      <c r="H633" s="2">
        <f t="shared" si="11"/>
        <v>0.62999999988824129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3812167.28</v>
      </c>
      <c r="D634" s="1">
        <f>'PR-RAS'!E640</f>
        <v>4874556.45</v>
      </c>
      <c r="E634" s="1">
        <v>0</v>
      </c>
      <c r="F634" s="1">
        <v>0</v>
      </c>
      <c r="G634" s="2">
        <f t="shared" si="10"/>
        <v>8584290.3539400008</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325381.2200000002</v>
      </c>
      <c r="D635" s="1">
        <f>'PR-RAS'!E641</f>
        <v>0</v>
      </c>
      <c r="E635" s="1">
        <v>0</v>
      </c>
      <c r="F635" s="1">
        <v>0</v>
      </c>
      <c r="G635" s="2">
        <f t="shared" si="10"/>
        <v>206291.69348000013</v>
      </c>
      <c r="H635" s="2">
        <f t="shared" si="11"/>
        <v>0.22000000020489097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120926.58000000007</v>
      </c>
      <c r="E636" s="1">
        <v>0</v>
      </c>
      <c r="F636" s="1">
        <v>0</v>
      </c>
      <c r="G636" s="2">
        <f t="shared" si="10"/>
        <v>153576.75660000011</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261580.05</v>
      </c>
      <c r="E637" s="1">
        <v>0</v>
      </c>
      <c r="F637" s="1">
        <v>0</v>
      </c>
      <c r="G637" s="2">
        <f t="shared" si="10"/>
        <v>332729.8236</v>
      </c>
      <c r="H637" s="2">
        <f t="shared" si="11"/>
        <v>4.9999999988358468E-2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63801.170000000013</v>
      </c>
      <c r="D638" s="1">
        <f>'PR-RAS'!E644</f>
        <v>0</v>
      </c>
      <c r="E638" s="1">
        <v>0</v>
      </c>
      <c r="F638" s="1">
        <v>0</v>
      </c>
      <c r="G638" s="2">
        <f t="shared" si="10"/>
        <v>40641.345290000012</v>
      </c>
      <c r="H638" s="2">
        <f t="shared" si="11"/>
        <v>0.17000000001280569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261580.05000000019</v>
      </c>
      <c r="D639" s="1">
        <f>'PR-RAS'!E645</f>
        <v>140653.46999999991</v>
      </c>
      <c r="E639" s="1">
        <v>0</v>
      </c>
      <c r="F639" s="1">
        <v>0</v>
      </c>
      <c r="G639" s="2">
        <f t="shared" si="10"/>
        <v>346361.89961999998</v>
      </c>
      <c r="H639" s="2">
        <f t="shared" si="11"/>
        <v>0.52000000010593794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189643.59</v>
      </c>
      <c r="D641" s="1">
        <f>'PR-RAS'!E647</f>
        <v>0</v>
      </c>
      <c r="E641" s="1">
        <v>0</v>
      </c>
      <c r="F641" s="1">
        <v>0</v>
      </c>
      <c r="G641" s="2">
        <f t="shared" si="10"/>
        <v>121371.8976</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128874.61</v>
      </c>
      <c r="D642" s="1">
        <f>'PR-RAS'!E649</f>
        <v>306605.28000000003</v>
      </c>
      <c r="E642" s="1">
        <v>0</v>
      </c>
      <c r="F642" s="1">
        <v>0</v>
      </c>
      <c r="G642" s="2">
        <f t="shared" si="10"/>
        <v>475676.59397000005</v>
      </c>
      <c r="H642" s="2">
        <f t="shared" si="11"/>
        <v>0.6700000000273576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5246901.63</v>
      </c>
      <c r="D643" s="1">
        <f>'PR-RAS'!E650</f>
        <v>5929827.0700000003</v>
      </c>
      <c r="E643" s="1">
        <v>0</v>
      </c>
      <c r="F643" s="1">
        <v>0</v>
      </c>
      <c r="G643" s="2">
        <f t="shared" si="10"/>
        <v>10982408.804339999</v>
      </c>
      <c r="H643" s="2">
        <f t="shared" si="11"/>
        <v>0.44000000040978193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5069170.96</v>
      </c>
      <c r="D644" s="1">
        <f>'PR-RAS'!E651</f>
        <v>5780296.5199999996</v>
      </c>
      <c r="E644" s="1">
        <v>0</v>
      </c>
      <c r="F644" s="1">
        <v>0</v>
      </c>
      <c r="G644" s="2">
        <f t="shared" si="10"/>
        <v>10692938.252</v>
      </c>
      <c r="H644" s="2">
        <f t="shared" si="11"/>
        <v>0.52000000048428774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306605.28000000026</v>
      </c>
      <c r="D645" s="1">
        <f>'PR-RAS'!E652</f>
        <v>456135.83000000101</v>
      </c>
      <c r="E645" s="1">
        <v>0</v>
      </c>
      <c r="F645" s="1">
        <v>0</v>
      </c>
      <c r="G645" s="2">
        <f t="shared" si="10"/>
        <v>784956.74936000153</v>
      </c>
      <c r="H645" s="2">
        <f t="shared" si="11"/>
        <v>0.44999999925494194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129</v>
      </c>
      <c r="D647" s="1">
        <f>'PR-RAS'!E654</f>
        <v>136</v>
      </c>
      <c r="E647" s="1">
        <v>0</v>
      </c>
      <c r="F647" s="1">
        <v>0</v>
      </c>
      <c r="G647" s="2">
        <f t="shared" si="10"/>
        <v>259.04599999999999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114</v>
      </c>
      <c r="D649" s="1">
        <f>'PR-RAS'!E656</f>
        <v>114</v>
      </c>
      <c r="E649" s="1">
        <v>0</v>
      </c>
      <c r="F649" s="1">
        <v>0</v>
      </c>
      <c r="G649" s="2">
        <f t="shared" si="10"/>
        <v>221.61600000000001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5381.78</v>
      </c>
      <c r="D669" s="1">
        <f>'PR-RAS'!E676</f>
        <v>4320</v>
      </c>
      <c r="E669" s="1">
        <v>0</v>
      </c>
      <c r="F669" s="1">
        <v>0</v>
      </c>
      <c r="G669" s="2">
        <f t="shared" si="10"/>
        <v>9366.5490399999999</v>
      </c>
      <c r="H669" s="2">
        <f t="shared" si="11"/>
        <v>0.22000000000025466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2447037.06</v>
      </c>
      <c r="D703" s="1">
        <f>'PR-RAS'!E710</f>
        <v>2406237.16</v>
      </c>
      <c r="E703" s="1">
        <v>0</v>
      </c>
      <c r="F703" s="1">
        <v>0</v>
      </c>
      <c r="G703" s="2">
        <f t="shared" si="10"/>
        <v>5096176.9887600001</v>
      </c>
      <c r="H703" s="2">
        <f t="shared" si="11"/>
        <v>0.22000000020489097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1092.48</v>
      </c>
      <c r="D705" s="1">
        <f>'PR-RAS'!E712</f>
        <v>2823.21</v>
      </c>
      <c r="E705" s="1">
        <v>0</v>
      </c>
      <c r="F705" s="1">
        <v>0</v>
      </c>
      <c r="G705" s="2">
        <f t="shared" si="10"/>
        <v>4744.1855999999998</v>
      </c>
      <c r="H705" s="2">
        <f t="shared" si="11"/>
        <v>0.69000000000005457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4206.53</v>
      </c>
      <c r="D709" s="1">
        <f>'PR-RAS'!E716</f>
        <v>9282.4</v>
      </c>
      <c r="E709" s="1">
        <v>0</v>
      </c>
      <c r="F709" s="1">
        <v>0</v>
      </c>
      <c r="G709" s="2">
        <f t="shared" si="10"/>
        <v>16122.101639999997</v>
      </c>
      <c r="H709" s="2">
        <f t="shared" si="11"/>
        <v>0.86999999999989086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8865.34</v>
      </c>
      <c r="D710" s="1">
        <f>'PR-RAS'!E717</f>
        <v>10594.56</v>
      </c>
      <c r="E710" s="1">
        <v>0</v>
      </c>
      <c r="F710" s="1">
        <v>0</v>
      </c>
      <c r="G710" s="2">
        <f t="shared" si="10"/>
        <v>21308.612139999997</v>
      </c>
      <c r="H710" s="2">
        <f t="shared" si="11"/>
        <v>0.78000000000065484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88351.07</v>
      </c>
      <c r="D711" s="1">
        <f>'PR-RAS'!E718</f>
        <v>108498.02</v>
      </c>
      <c r="E711" s="1">
        <v>0</v>
      </c>
      <c r="F711" s="1">
        <v>0</v>
      </c>
      <c r="G711" s="2">
        <f t="shared" si="10"/>
        <v>216796.44809999998</v>
      </c>
      <c r="H711" s="2">
        <f t="shared" si="11"/>
        <v>9.0000000011059456E-2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10416.700000000001</v>
      </c>
      <c r="D713" s="1">
        <f>'PR-RAS'!E720</f>
        <v>6537.82</v>
      </c>
      <c r="E713" s="1">
        <v>0</v>
      </c>
      <c r="F713" s="1">
        <v>0</v>
      </c>
      <c r="G713" s="2">
        <f t="shared" si="10"/>
        <v>16726.54608</v>
      </c>
      <c r="H713" s="2">
        <f t="shared" si="11"/>
        <v>0.47999999999956344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5228.54</v>
      </c>
      <c r="D715" s="1">
        <f>'PR-RAS'!E722</f>
        <v>6281.22</v>
      </c>
      <c r="E715" s="1">
        <v>0</v>
      </c>
      <c r="F715" s="1">
        <v>0</v>
      </c>
      <c r="G715" s="2">
        <f t="shared" si="10"/>
        <v>12702.75972</v>
      </c>
      <c r="H715" s="2">
        <f t="shared" si="11"/>
        <v>0.68000000000029104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22486.04</v>
      </c>
      <c r="D716" s="1">
        <f>'PR-RAS'!E723</f>
        <v>27507.91</v>
      </c>
      <c r="E716" s="1">
        <v>0</v>
      </c>
      <c r="F716" s="1">
        <v>0</v>
      </c>
      <c r="G716" s="2">
        <f t="shared" si="10"/>
        <v>55413.829899999997</v>
      </c>
      <c r="H716" s="2">
        <f t="shared" si="11"/>
        <v>0.13000000000101863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2134.2800000000002</v>
      </c>
      <c r="D717" s="1">
        <f>'PR-RAS'!E724</f>
        <v>4320</v>
      </c>
      <c r="E717" s="1">
        <v>0</v>
      </c>
      <c r="F717" s="1">
        <v>0</v>
      </c>
      <c r="G717" s="2">
        <f t="shared" si="10"/>
        <v>7714.3844799999997</v>
      </c>
      <c r="H717" s="2">
        <f t="shared" si="11"/>
        <v>0.28000000000020009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1129.6199999999999</v>
      </c>
      <c r="D718" s="1">
        <f>'PR-RAS'!E725</f>
        <v>2334.6</v>
      </c>
      <c r="E718" s="1">
        <v>0</v>
      </c>
      <c r="F718" s="1">
        <v>0</v>
      </c>
      <c r="G718" s="2">
        <f t="shared" si="10"/>
        <v>4157.7539399999996</v>
      </c>
      <c r="H718" s="2">
        <f t="shared" si="11"/>
        <v>0.78000000000020009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8674782.4399999995</v>
      </c>
      <c r="D984" s="6">
        <f>BILANCA!E6</f>
        <v>8789758.7300000004</v>
      </c>
      <c r="E984" s="6">
        <v>0</v>
      </c>
      <c r="F984" s="6">
        <v>0</v>
      </c>
      <c r="G984" s="7">
        <f t="shared" ref="G984:G1241" si="22">B984/1000*C984+B984/500*D984</f>
        <v>26254.299900000002</v>
      </c>
      <c r="H984" s="7">
        <f t="shared" si="19"/>
        <v>0.70999999903142452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8113850.3700000001</v>
      </c>
      <c r="D985" s="1">
        <f>BILANCA!E7</f>
        <v>8271922.0600000005</v>
      </c>
      <c r="E985" s="1">
        <v>0</v>
      </c>
      <c r="F985" s="1">
        <v>0</v>
      </c>
      <c r="G985" s="2">
        <f t="shared" si="22"/>
        <v>49315.388980000003</v>
      </c>
      <c r="H985" s="2">
        <f t="shared" si="19"/>
        <v>0.43000000063329935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8113253.1200000001</v>
      </c>
      <c r="D990" s="1">
        <f>BILANCA!E12</f>
        <v>8271324.8100000005</v>
      </c>
      <c r="E990" s="1">
        <v>0</v>
      </c>
      <c r="F990" s="1">
        <v>0</v>
      </c>
      <c r="G990" s="2">
        <f t="shared" si="22"/>
        <v>172591.31917999999</v>
      </c>
      <c r="H990" s="2">
        <f t="shared" si="19"/>
        <v>0.30999999959021807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7793178.0199999996</v>
      </c>
      <c r="D991" s="1">
        <f>BILANCA!E13</f>
        <v>7773426.3600000003</v>
      </c>
      <c r="E991" s="1">
        <v>0</v>
      </c>
      <c r="F991" s="1">
        <v>0</v>
      </c>
      <c r="G991" s="2">
        <f t="shared" si="22"/>
        <v>186720.24592000002</v>
      </c>
      <c r="H991" s="2">
        <f t="shared" si="19"/>
        <v>0.37999999988824129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15232137.27</v>
      </c>
      <c r="D993" s="1">
        <f>BILANCA!E15</f>
        <v>15231236.24</v>
      </c>
      <c r="E993" s="1">
        <v>0</v>
      </c>
      <c r="F993" s="1">
        <v>0</v>
      </c>
      <c r="G993" s="2">
        <f t="shared" si="22"/>
        <v>456946.09750000003</v>
      </c>
      <c r="H993" s="2">
        <f t="shared" si="19"/>
        <v>0.50999999977648258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7438959.25</v>
      </c>
      <c r="D996" s="1">
        <f>BILANCA!E18</f>
        <v>7457809.8799999999</v>
      </c>
      <c r="E996" s="1">
        <v>0</v>
      </c>
      <c r="F996" s="1">
        <v>0</v>
      </c>
      <c r="G996" s="2">
        <f t="shared" si="22"/>
        <v>290609.52713</v>
      </c>
      <c r="H996" s="2">
        <f t="shared" si="19"/>
        <v>0.37000000011175871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287047.64999999991</v>
      </c>
      <c r="D997" s="1">
        <f>BILANCA!E19</f>
        <v>410413.55000000005</v>
      </c>
      <c r="E997" s="1">
        <v>0</v>
      </c>
      <c r="F997" s="1">
        <v>0</v>
      </c>
      <c r="G997" s="2">
        <f t="shared" si="22"/>
        <v>15510.246500000001</v>
      </c>
      <c r="H997" s="2">
        <f t="shared" si="19"/>
        <v>0.80000000004656613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551506.23</v>
      </c>
      <c r="D998" s="1">
        <f>BILANCA!E20</f>
        <v>560655.92000000004</v>
      </c>
      <c r="E998" s="1">
        <v>0</v>
      </c>
      <c r="F998" s="1">
        <v>0</v>
      </c>
      <c r="G998" s="2">
        <f t="shared" si="22"/>
        <v>25092.271049999999</v>
      </c>
      <c r="H998" s="2">
        <f t="shared" si="19"/>
        <v>0.30999999993946403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24876.78</v>
      </c>
      <c r="E999" s="1">
        <v>0</v>
      </c>
      <c r="F999" s="1">
        <v>0</v>
      </c>
      <c r="G999" s="2">
        <f t="shared" si="22"/>
        <v>796.05696</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43794.64</v>
      </c>
      <c r="E1000" s="1">
        <v>0</v>
      </c>
      <c r="F1000" s="1">
        <v>0</v>
      </c>
      <c r="G1000" s="2">
        <f t="shared" si="22"/>
        <v>1489.0177600000002</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193645.43</v>
      </c>
      <c r="D1001" s="1">
        <f>BILANCA!E23</f>
        <v>211948.34</v>
      </c>
      <c r="E1001" s="1">
        <v>0</v>
      </c>
      <c r="F1001" s="1">
        <v>0</v>
      </c>
      <c r="G1001" s="2">
        <f t="shared" si="22"/>
        <v>11115.757979999998</v>
      </c>
      <c r="H1001" s="2">
        <f t="shared" si="19"/>
        <v>0.76999999998952262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727200.49</v>
      </c>
      <c r="D1004" s="1">
        <f>BILANCA!E26</f>
        <v>732357.09</v>
      </c>
      <c r="E1004" s="1">
        <v>0</v>
      </c>
      <c r="F1004" s="1">
        <v>0</v>
      </c>
      <c r="G1004" s="2">
        <f t="shared" si="22"/>
        <v>46030.208070000001</v>
      </c>
      <c r="H1004" s="2">
        <f t="shared" si="19"/>
        <v>0.57999999995809048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1185304.5</v>
      </c>
      <c r="D1006" s="1">
        <f>BILANCA!E28</f>
        <v>1163219.22</v>
      </c>
      <c r="E1006" s="1">
        <v>0</v>
      </c>
      <c r="F1006" s="1">
        <v>0</v>
      </c>
      <c r="G1006" s="2">
        <f t="shared" si="22"/>
        <v>80770.087620000006</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32500.010000000002</v>
      </c>
      <c r="D1007" s="1">
        <f>BILANCA!E29</f>
        <v>83762.699999999983</v>
      </c>
      <c r="E1007" s="1">
        <v>0</v>
      </c>
      <c r="F1007" s="1">
        <v>0</v>
      </c>
      <c r="G1007" s="2">
        <f t="shared" si="22"/>
        <v>4800.6098399999992</v>
      </c>
      <c r="H1007" s="2">
        <f t="shared" si="19"/>
        <v>0.31000000001949957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83263.14</v>
      </c>
      <c r="D1008" s="1">
        <f>BILANCA!E30</f>
        <v>141025.82999999999</v>
      </c>
      <c r="E1008" s="1">
        <v>0</v>
      </c>
      <c r="F1008" s="1">
        <v>0</v>
      </c>
      <c r="G1008" s="2">
        <f t="shared" si="22"/>
        <v>9132.869999999999</v>
      </c>
      <c r="H1008" s="2">
        <f t="shared" si="19"/>
        <v>0.31000000001222361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50763.13</v>
      </c>
      <c r="D1012" s="1">
        <f>BILANCA!E34</f>
        <v>57263.13</v>
      </c>
      <c r="E1012" s="1">
        <v>0</v>
      </c>
      <c r="F1012" s="1">
        <v>0</v>
      </c>
      <c r="G1012" s="2">
        <f t="shared" si="22"/>
        <v>4793.3923100000002</v>
      </c>
      <c r="H1012" s="2">
        <f t="shared" si="19"/>
        <v>0.25999999999476131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527.44000000000005</v>
      </c>
      <c r="D1013" s="1">
        <f>BILANCA!E35</f>
        <v>170.28</v>
      </c>
      <c r="E1013" s="1">
        <v>0</v>
      </c>
      <c r="F1013" s="1">
        <v>0</v>
      </c>
      <c r="G1013" s="2">
        <f t="shared" si="22"/>
        <v>26.04</v>
      </c>
      <c r="H1013" s="2">
        <f t="shared" si="19"/>
        <v>0.72000000000005571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527.44000000000005</v>
      </c>
      <c r="D1017" s="1">
        <f>BILANCA!E39</f>
        <v>170.28</v>
      </c>
      <c r="E1017" s="1">
        <v>0</v>
      </c>
      <c r="F1017" s="1">
        <v>0</v>
      </c>
      <c r="G1017" s="2">
        <f t="shared" si="22"/>
        <v>29.512000000000008</v>
      </c>
      <c r="H1017" s="2">
        <f t="shared" si="19"/>
        <v>0.72000000000005571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3551.92</v>
      </c>
      <c r="E1023" s="1">
        <v>0</v>
      </c>
      <c r="F1023" s="1">
        <v>0</v>
      </c>
      <c r="G1023" s="2">
        <f t="shared" si="22"/>
        <v>284.15360000000004</v>
      </c>
      <c r="H1023" s="2">
        <f t="shared" si="19"/>
        <v>7.999999999992724E-2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3551.92</v>
      </c>
      <c r="E1025" s="1">
        <v>0</v>
      </c>
      <c r="F1025" s="1">
        <v>0</v>
      </c>
      <c r="G1025" s="2">
        <f t="shared" si="22"/>
        <v>298.36128000000002</v>
      </c>
      <c r="H1025" s="2">
        <f t="shared" si="19"/>
        <v>7.999999999992724E-2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597.25</v>
      </c>
      <c r="D1029" s="1">
        <f>BILANCA!E51</f>
        <v>597.25</v>
      </c>
      <c r="E1029" s="1">
        <v>0</v>
      </c>
      <c r="F1029" s="1">
        <v>0</v>
      </c>
      <c r="G1029" s="2">
        <f t="shared" si="22"/>
        <v>82.42049999999999</v>
      </c>
      <c r="H1029" s="2">
        <f t="shared" si="19"/>
        <v>0.5</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427886.4</v>
      </c>
      <c r="D1032" s="1">
        <f>BILANCA!E54</f>
        <v>448996.34</v>
      </c>
      <c r="E1032" s="1">
        <v>0</v>
      </c>
      <c r="F1032" s="1">
        <v>0</v>
      </c>
      <c r="G1032" s="2">
        <f t="shared" si="22"/>
        <v>64968.074919999999</v>
      </c>
      <c r="H1032" s="2">
        <f t="shared" si="19"/>
        <v>0.74000000004889444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427886.4</v>
      </c>
      <c r="D1033" s="1">
        <f>BILANCA!E55</f>
        <v>448996.34</v>
      </c>
      <c r="E1033" s="1">
        <v>0</v>
      </c>
      <c r="F1033" s="1">
        <v>0</v>
      </c>
      <c r="G1033" s="2">
        <f t="shared" si="22"/>
        <v>66293.954000000012</v>
      </c>
      <c r="H1033" s="2">
        <f t="shared" si="19"/>
        <v>0.74000000004889444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560932.06999999995</v>
      </c>
      <c r="D1046" s="1">
        <f>BILANCA!E68</f>
        <v>517836.67000000004</v>
      </c>
      <c r="E1046" s="1">
        <v>0</v>
      </c>
      <c r="F1046" s="1">
        <v>0</v>
      </c>
      <c r="G1046" s="2">
        <f t="shared" si="22"/>
        <v>100586.14082999999</v>
      </c>
      <c r="H1046" s="2">
        <f t="shared" si="19"/>
        <v>0.39999999990686774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306605.27999999997</v>
      </c>
      <c r="D1047" s="1">
        <f>BILANCA!E69</f>
        <v>456135.83</v>
      </c>
      <c r="E1047" s="1">
        <v>0</v>
      </c>
      <c r="F1047" s="1">
        <v>0</v>
      </c>
      <c r="G1047" s="2">
        <f t="shared" si="22"/>
        <v>78008.124160000007</v>
      </c>
      <c r="H1047" s="2">
        <f t="shared" si="19"/>
        <v>0.44999999995343387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305070.98</v>
      </c>
      <c r="D1048" s="1">
        <f>BILANCA!E70</f>
        <v>454477.37</v>
      </c>
      <c r="E1048" s="1">
        <v>0</v>
      </c>
      <c r="F1048" s="1">
        <v>0</v>
      </c>
      <c r="G1048" s="2">
        <f t="shared" si="22"/>
        <v>78911.671799999996</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305070.98</v>
      </c>
      <c r="D1050" s="1">
        <f>BILANCA!E72</f>
        <v>454477.37</v>
      </c>
      <c r="E1050" s="1">
        <v>0</v>
      </c>
      <c r="F1050" s="1">
        <v>0</v>
      </c>
      <c r="G1050" s="2">
        <f t="shared" si="22"/>
        <v>81339.723240000007</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1534.3</v>
      </c>
      <c r="D1054" s="1">
        <f>BILANCA!E76</f>
        <v>1658.46</v>
      </c>
      <c r="E1054" s="1">
        <v>0</v>
      </c>
      <c r="F1054" s="1">
        <v>0</v>
      </c>
      <c r="G1054" s="2">
        <f t="shared" si="22"/>
        <v>344.43661999999995</v>
      </c>
      <c r="H1054" s="2">
        <f t="shared" si="19"/>
        <v>0.75999999999999091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7665.14</v>
      </c>
      <c r="D1056" s="1">
        <f>BILANCA!E78</f>
        <v>15597.63</v>
      </c>
      <c r="E1056" s="1">
        <v>0</v>
      </c>
      <c r="F1056" s="1">
        <v>0</v>
      </c>
      <c r="G1056" s="2">
        <f t="shared" si="22"/>
        <v>2836.8091999999997</v>
      </c>
      <c r="H1056" s="2">
        <f t="shared" si="19"/>
        <v>0.51000000000112777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7665.14</v>
      </c>
      <c r="D1064" s="1">
        <f>BILANCA!E86</f>
        <v>15597.63</v>
      </c>
      <c r="E1064" s="1">
        <v>0</v>
      </c>
      <c r="F1064" s="1">
        <v>0</v>
      </c>
      <c r="G1064" s="2">
        <f t="shared" si="22"/>
        <v>3147.6923999999999</v>
      </c>
      <c r="H1064" s="2">
        <f t="shared" si="19"/>
        <v>0.51000000000112777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57018.06</v>
      </c>
      <c r="D1124" s="1">
        <f>BILANCA!E146</f>
        <v>46103.21</v>
      </c>
      <c r="E1124" s="1">
        <v>0</v>
      </c>
      <c r="F1124" s="1">
        <v>0</v>
      </c>
      <c r="G1124" s="2">
        <f t="shared" si="22"/>
        <v>21040.651679999995</v>
      </c>
      <c r="H1124" s="2">
        <f t="shared" si="23"/>
        <v>0.26999999999679858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1593.75</v>
      </c>
      <c r="E1136" s="1">
        <v>0</v>
      </c>
      <c r="F1136" s="1">
        <v>0</v>
      </c>
      <c r="G1136" s="2">
        <f t="shared" si="22"/>
        <v>487.6875</v>
      </c>
      <c r="H1136" s="2">
        <f t="shared" si="23"/>
        <v>0.25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42081.52</v>
      </c>
      <c r="D1137" s="1">
        <f>BILANCA!E159</f>
        <v>38453.089999999997</v>
      </c>
      <c r="E1137" s="1">
        <v>0</v>
      </c>
      <c r="F1137" s="1">
        <v>0</v>
      </c>
      <c r="G1137" s="2">
        <f t="shared" si="22"/>
        <v>18324.105799999998</v>
      </c>
      <c r="H1137" s="2">
        <f t="shared" si="23"/>
        <v>0.56999999999970896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1118.7</v>
      </c>
      <c r="D1138" s="1">
        <f>BILANCA!E160</f>
        <v>1090.1099999999999</v>
      </c>
      <c r="E1138" s="1">
        <v>0</v>
      </c>
      <c r="F1138" s="1">
        <v>0</v>
      </c>
      <c r="G1138" s="2">
        <f t="shared" si="22"/>
        <v>511.33259999999996</v>
      </c>
      <c r="H1138" s="2">
        <f t="shared" si="23"/>
        <v>0.40999999999985448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13817.84</v>
      </c>
      <c r="D1139" s="1">
        <f>BILANCA!E161</f>
        <v>4966.26</v>
      </c>
      <c r="E1139" s="1">
        <v>0</v>
      </c>
      <c r="F1139" s="1">
        <v>0</v>
      </c>
      <c r="G1139" s="2">
        <f t="shared" si="22"/>
        <v>3705.0561600000001</v>
      </c>
      <c r="H1139" s="2">
        <f t="shared" si="23"/>
        <v>0.42000000000007276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189643.59</v>
      </c>
      <c r="D1148" s="1">
        <f>BILANCA!E170</f>
        <v>0</v>
      </c>
      <c r="E1148" s="1">
        <v>0</v>
      </c>
      <c r="F1148" s="1">
        <v>0</v>
      </c>
      <c r="G1148" s="2">
        <f t="shared" si="22"/>
        <v>31291.192350000001</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189643.59</v>
      </c>
      <c r="D1149" s="1">
        <f>BILANCA!E171</f>
        <v>0</v>
      </c>
      <c r="E1149" s="1">
        <v>0</v>
      </c>
      <c r="F1149" s="1">
        <v>0</v>
      </c>
      <c r="G1149" s="2">
        <f t="shared" si="22"/>
        <v>31480.835940000001</v>
      </c>
      <c r="H1149" s="2">
        <f t="shared" si="23"/>
        <v>0.41000000000349246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8674782.4400000013</v>
      </c>
      <c r="D1152" s="1">
        <f>BILANCA!E175</f>
        <v>8789758.7300000004</v>
      </c>
      <c r="E1152" s="1">
        <v>0</v>
      </c>
      <c r="F1152" s="1">
        <v>0</v>
      </c>
      <c r="G1152" s="2">
        <f t="shared" si="22"/>
        <v>4436976.6831</v>
      </c>
      <c r="H1152" s="2">
        <f t="shared" si="23"/>
        <v>0.71000000089406967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344990.75</v>
      </c>
      <c r="D1153" s="1">
        <f>BILANCA!E176</f>
        <v>435330.63</v>
      </c>
      <c r="E1153" s="1">
        <v>0</v>
      </c>
      <c r="F1153" s="1">
        <v>0</v>
      </c>
      <c r="G1153" s="2">
        <f t="shared" si="22"/>
        <v>206660.84169999999</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344983.75</v>
      </c>
      <c r="D1154" s="1">
        <f>BILANCA!E177</f>
        <v>435231.88</v>
      </c>
      <c r="E1154" s="1">
        <v>0</v>
      </c>
      <c r="F1154" s="1">
        <v>0</v>
      </c>
      <c r="G1154" s="2">
        <f t="shared" si="22"/>
        <v>207841.52421</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189643.59</v>
      </c>
      <c r="D1155" s="1">
        <f>BILANCA!E178</f>
        <v>262981.09000000003</v>
      </c>
      <c r="E1155" s="1">
        <v>0</v>
      </c>
      <c r="F1155" s="1">
        <v>0</v>
      </c>
      <c r="G1155" s="2">
        <f t="shared" si="22"/>
        <v>123084.19243999998</v>
      </c>
      <c r="H1155" s="2">
        <f t="shared" si="23"/>
        <v>0.50000000002910383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153453.44</v>
      </c>
      <c r="D1156" s="1">
        <f>BILANCA!E179</f>
        <v>169993.12</v>
      </c>
      <c r="E1156" s="1">
        <v>0</v>
      </c>
      <c r="F1156" s="1">
        <v>0</v>
      </c>
      <c r="G1156" s="2">
        <f t="shared" si="22"/>
        <v>85365.064639999997</v>
      </c>
      <c r="H1156" s="2">
        <f t="shared" si="23"/>
        <v>0.55999999999767169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1389.72</v>
      </c>
      <c r="D1157" s="1">
        <f>BILANCA!E180</f>
        <v>858.67</v>
      </c>
      <c r="E1157" s="1">
        <v>0</v>
      </c>
      <c r="F1157" s="1">
        <v>0</v>
      </c>
      <c r="G1157" s="2">
        <f t="shared" si="22"/>
        <v>540.62843999999996</v>
      </c>
      <c r="H1157" s="2">
        <f t="shared" si="23"/>
        <v>0.61000000000001364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1389.72</v>
      </c>
      <c r="D1160" s="1">
        <f>BILANCA!E183</f>
        <v>858.67</v>
      </c>
      <c r="E1160" s="1">
        <v>0</v>
      </c>
      <c r="F1160" s="1">
        <v>0</v>
      </c>
      <c r="G1160" s="2">
        <f t="shared" si="22"/>
        <v>549.94961999999998</v>
      </c>
      <c r="H1160" s="2">
        <f t="shared" si="23"/>
        <v>0.61000000000001364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497</v>
      </c>
      <c r="D1165" s="1">
        <f>BILANCA!E188</f>
        <v>1399</v>
      </c>
      <c r="E1165" s="1">
        <v>0</v>
      </c>
      <c r="F1165" s="1">
        <v>0</v>
      </c>
      <c r="G1165" s="2">
        <f t="shared" si="22"/>
        <v>599.68999999999994</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v>
      </c>
      <c r="D1166" s="1">
        <f>BILANCA!E189</f>
        <v>98.75</v>
      </c>
      <c r="E1166" s="1">
        <v>0</v>
      </c>
      <c r="F1166" s="1">
        <v>0</v>
      </c>
      <c r="G1166" s="2">
        <f t="shared" si="22"/>
        <v>37.423499999999997</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8329791.6900000004</v>
      </c>
      <c r="D1214" s="1">
        <f>BILANCA!E237</f>
        <v>8354428.0999999996</v>
      </c>
      <c r="E1214" s="1">
        <v>0</v>
      </c>
      <c r="F1214" s="1">
        <v>0</v>
      </c>
      <c r="G1214" s="2">
        <f t="shared" si="22"/>
        <v>5783927.6625899998</v>
      </c>
      <c r="H1214" s="2">
        <f t="shared" si="23"/>
        <v>0.40999999921768904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8011193.4800000004</v>
      </c>
      <c r="D1215" s="1">
        <f>BILANCA!E238</f>
        <v>8169265.1699999999</v>
      </c>
      <c r="E1215" s="1">
        <v>0</v>
      </c>
      <c r="F1215" s="1">
        <v>0</v>
      </c>
      <c r="G1215" s="2">
        <f t="shared" si="22"/>
        <v>5649135.9262400009</v>
      </c>
      <c r="H1215" s="2">
        <f t="shared" si="23"/>
        <v>0.65000000037252903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8011193.4800000004</v>
      </c>
      <c r="D1216" s="1">
        <f>BILANCA!E239</f>
        <v>8169265.1699999999</v>
      </c>
      <c r="E1216" s="1">
        <v>0</v>
      </c>
      <c r="F1216" s="1">
        <v>0</v>
      </c>
      <c r="G1216" s="2">
        <f t="shared" si="22"/>
        <v>5673485.6500599999</v>
      </c>
      <c r="H1216" s="2">
        <f t="shared" si="23"/>
        <v>0.65000000037252903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8011193.4800000004</v>
      </c>
      <c r="D1217" s="1">
        <f>BILANCA!E240</f>
        <v>8169265.1699999999</v>
      </c>
      <c r="E1217" s="1">
        <v>0</v>
      </c>
      <c r="F1217" s="1">
        <v>0</v>
      </c>
      <c r="G1217" s="2">
        <f t="shared" si="22"/>
        <v>5697835.3738800008</v>
      </c>
      <c r="H1217" s="2">
        <f t="shared" si="23"/>
        <v>0.65000000037252903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261580.05</v>
      </c>
      <c r="D1222" s="1">
        <f>BILANCA!E245</f>
        <v>140653.46999999997</v>
      </c>
      <c r="E1222" s="1">
        <v>0</v>
      </c>
      <c r="F1222" s="1">
        <v>0</v>
      </c>
      <c r="G1222" s="2">
        <f t="shared" si="22"/>
        <v>129749.99060999998</v>
      </c>
      <c r="H1222" s="2">
        <f t="shared" si="23"/>
        <v>0.51999999996041879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325381.21999999997</v>
      </c>
      <c r="D1223" s="1">
        <f>BILANCA!E246</f>
        <v>261580.05</v>
      </c>
      <c r="E1223" s="1">
        <v>0</v>
      </c>
      <c r="F1223" s="1">
        <v>0</v>
      </c>
      <c r="G1223" s="2">
        <f t="shared" si="22"/>
        <v>203649.91679999998</v>
      </c>
      <c r="H1223" s="2">
        <f t="shared" si="23"/>
        <v>0.26999999996041879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325381.21999999997</v>
      </c>
      <c r="D1224" s="1">
        <f>BILANCA!E247</f>
        <v>261580.05</v>
      </c>
      <c r="E1224" s="1">
        <v>0</v>
      </c>
      <c r="F1224" s="1">
        <v>0</v>
      </c>
      <c r="G1224" s="2">
        <f t="shared" si="22"/>
        <v>204498.45811999997</v>
      </c>
      <c r="H1224" s="2">
        <f t="shared" si="23"/>
        <v>0.26999999996041879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63801.17</v>
      </c>
      <c r="D1227" s="1">
        <f>BILANCA!E250</f>
        <v>120926.58</v>
      </c>
      <c r="E1227" s="1">
        <v>0</v>
      </c>
      <c r="F1227" s="1">
        <v>0</v>
      </c>
      <c r="G1227" s="2">
        <f t="shared" si="22"/>
        <v>74579.656520000004</v>
      </c>
      <c r="H1227" s="2">
        <f t="shared" si="23"/>
        <v>0.58999999999650754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63801.17</v>
      </c>
      <c r="D1229" s="1">
        <f>BILANCA!E252</f>
        <v>120926.58</v>
      </c>
      <c r="E1229" s="1">
        <v>0</v>
      </c>
      <c r="F1229" s="1">
        <v>0</v>
      </c>
      <c r="G1229" s="2">
        <f t="shared" si="22"/>
        <v>75190.965179999999</v>
      </c>
      <c r="H1229" s="2">
        <f t="shared" si="23"/>
        <v>0.58999999999650754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57018.16</v>
      </c>
      <c r="D1232" s="1">
        <f>BILANCA!E255</f>
        <v>44509.46</v>
      </c>
      <c r="E1232" s="1">
        <v>0</v>
      </c>
      <c r="F1232" s="1">
        <v>0</v>
      </c>
      <c r="G1232" s="2">
        <f t="shared" si="22"/>
        <v>36363.232920000002</v>
      </c>
      <c r="H1232" s="2">
        <f t="shared" si="23"/>
        <v>0.62000000000261934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57018.06</v>
      </c>
      <c r="D1241" s="1">
        <f>BILANCA!E265</f>
        <v>46103.21</v>
      </c>
      <c r="E1241" s="1">
        <v>0</v>
      </c>
      <c r="F1241" s="1">
        <v>0</v>
      </c>
      <c r="G1241" s="2">
        <f t="shared" si="22"/>
        <v>38499.915840000001</v>
      </c>
      <c r="H1241" s="2">
        <f t="shared" si="23"/>
        <v>0.26999999999679858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7665.14</v>
      </c>
      <c r="D1244" s="1">
        <f>BILANCA!E268</f>
        <v>15597.63</v>
      </c>
      <c r="E1244" s="1">
        <v>0</v>
      </c>
      <c r="F1244" s="1">
        <v>0</v>
      </c>
      <c r="G1244" s="2">
        <f t="shared" si="24"/>
        <v>10142.564399999999</v>
      </c>
      <c r="H1244" s="2">
        <f t="shared" si="23"/>
        <v>0.51000000000112777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344983.75</v>
      </c>
      <c r="D1264" s="1">
        <f>BILANCA!E288</f>
        <v>435231.88</v>
      </c>
      <c r="E1264" s="1">
        <v>0</v>
      </c>
      <c r="F1264" s="1">
        <v>0</v>
      </c>
      <c r="G1264" s="2">
        <f t="shared" si="24"/>
        <v>341540.75031000003</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v>
      </c>
      <c r="D1266" s="1">
        <f>BILANCA!E290</f>
        <v>98.75</v>
      </c>
      <c r="E1266" s="1">
        <v>0</v>
      </c>
      <c r="F1266" s="1">
        <v>0</v>
      </c>
      <c r="G1266" s="2">
        <f t="shared" si="24"/>
        <v>57.8735</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3812167.28</v>
      </c>
      <c r="D1423" s="1">
        <f>'RAS-funkcijski'!E129</f>
        <v>4874556.45</v>
      </c>
      <c r="E1423" s="1">
        <v>0</v>
      </c>
      <c r="F1423" s="1">
        <v>0</v>
      </c>
      <c r="G1423" s="2">
        <f t="shared" si="24"/>
        <v>1695160.0225</v>
      </c>
      <c r="H1423" s="2">
        <f t="shared" si="27"/>
        <v>0.72999999998137355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3812167.28</v>
      </c>
      <c r="D1427" s="1">
        <f>'RAS-funkcijski'!E133</f>
        <v>4874556.45</v>
      </c>
      <c r="E1427" s="1">
        <v>0</v>
      </c>
      <c r="F1427" s="1">
        <v>0</v>
      </c>
      <c r="G1427" s="2">
        <f t="shared" si="24"/>
        <v>1749405.14322</v>
      </c>
      <c r="H1427" s="2">
        <f t="shared" si="27"/>
        <v>0.72999999998137355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3812167.28</v>
      </c>
      <c r="D1435" s="13">
        <f>'RAS-funkcijski'!E141</f>
        <v>4874556.45</v>
      </c>
      <c r="E1435" s="13">
        <v>0</v>
      </c>
      <c r="F1435" s="13">
        <v>0</v>
      </c>
      <c r="G1435" s="14">
        <f t="shared" si="24"/>
        <v>1857895.3846600002</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14306.24</v>
      </c>
      <c r="D1436" s="6">
        <f>'P-VRIO'!E5</f>
        <v>9885.57</v>
      </c>
      <c r="E1436" s="6">
        <v>0</v>
      </c>
      <c r="F1436" s="6">
        <v>0</v>
      </c>
      <c r="G1436" s="7">
        <f t="shared" si="24"/>
        <v>34.077379999999998</v>
      </c>
      <c r="H1436" s="7">
        <f t="shared" si="27"/>
        <v>0.67000000000007276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14306.24</v>
      </c>
      <c r="D1437" s="1">
        <f>'P-VRIO'!E6</f>
        <v>9885.57</v>
      </c>
      <c r="E1437" s="1">
        <v>0</v>
      </c>
      <c r="F1437" s="1">
        <v>0</v>
      </c>
      <c r="G1437" s="2">
        <f t="shared" si="24"/>
        <v>68.154759999999996</v>
      </c>
      <c r="H1437" s="2">
        <f t="shared" si="27"/>
        <v>0.67000000000007276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14306.24</v>
      </c>
      <c r="D1438" s="1">
        <f>'P-VRIO'!E7</f>
        <v>9885.57</v>
      </c>
      <c r="E1438" s="1">
        <v>0</v>
      </c>
      <c r="F1438" s="1">
        <v>0</v>
      </c>
      <c r="G1438" s="2">
        <f t="shared" si="24"/>
        <v>102.23214</v>
      </c>
      <c r="H1438" s="2">
        <f t="shared" si="27"/>
        <v>0.67000000000007276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14306.24</v>
      </c>
      <c r="D1444" s="1">
        <f>'P-VRIO'!E13</f>
        <v>9885.57</v>
      </c>
      <c r="E1444" s="1">
        <v>0</v>
      </c>
      <c r="F1444" s="1">
        <v>0</v>
      </c>
      <c r="G1444" s="2">
        <f t="shared" si="24"/>
        <v>306.69641999999999</v>
      </c>
      <c r="H1444" s="2">
        <f t="shared" si="27"/>
        <v>0.67000000000007276</v>
      </c>
      <c r="I1444" s="10">
        <f t="shared" si="28"/>
        <v>205.48660140002229</v>
      </c>
      <c r="J1444" s="2">
        <f>IF(AND(Skriveni!C1444&lt;&gt;0,Skriveni!D1444&lt;&gt;0),1,0)</f>
        <v>1</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344990.75</v>
      </c>
      <c r="D1480" s="6"/>
      <c r="E1480" s="6">
        <v>0</v>
      </c>
      <c r="F1480" s="6">
        <v>0</v>
      </c>
      <c r="G1480" s="7">
        <f t="shared" ref="G1480:G1580" si="34">B1480/1000*C1480</f>
        <v>344.99074999999999</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4924507.5999999996</v>
      </c>
      <c r="D1481" s="1">
        <v>0</v>
      </c>
      <c r="E1481" s="1">
        <v>0</v>
      </c>
      <c r="F1481" s="1">
        <v>0</v>
      </c>
      <c r="G1481" s="2">
        <f t="shared" si="34"/>
        <v>9849.0151999999998</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4818338.26</v>
      </c>
      <c r="D1483" s="1">
        <v>0</v>
      </c>
      <c r="E1483" s="1">
        <v>0</v>
      </c>
      <c r="F1483" s="1">
        <v>0</v>
      </c>
      <c r="G1483" s="2">
        <f t="shared" si="34"/>
        <v>19273.353039999998</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3090225.54</v>
      </c>
      <c r="D1484" s="1">
        <v>0</v>
      </c>
      <c r="E1484" s="1">
        <v>0</v>
      </c>
      <c r="F1484" s="1">
        <v>0</v>
      </c>
      <c r="G1484" s="2">
        <f t="shared" si="34"/>
        <v>15451.127700000001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1719272.72</v>
      </c>
      <c r="D1485" s="1">
        <v>0</v>
      </c>
      <c r="E1485" s="1">
        <v>0</v>
      </c>
      <c r="F1485" s="1">
        <v>0</v>
      </c>
      <c r="G1485" s="2">
        <f t="shared" si="34"/>
        <v>10315.63632</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8840</v>
      </c>
      <c r="D1486" s="1">
        <v>0</v>
      </c>
      <c r="E1486" s="1">
        <v>0</v>
      </c>
      <c r="F1486" s="1">
        <v>0</v>
      </c>
      <c r="G1486" s="2">
        <f t="shared" si="34"/>
        <v>61.88</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106169.34</v>
      </c>
      <c r="D1492" s="1">
        <v>0</v>
      </c>
      <c r="E1492" s="1">
        <v>0</v>
      </c>
      <c r="F1492" s="1">
        <v>0</v>
      </c>
      <c r="G1492" s="2">
        <f t="shared" si="34"/>
        <v>1380.2014199999999</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4834167.72</v>
      </c>
      <c r="D1499" s="1">
        <v>0</v>
      </c>
      <c r="E1499" s="1">
        <v>0</v>
      </c>
      <c r="F1499" s="1">
        <v>0</v>
      </c>
      <c r="G1499" s="2">
        <f t="shared" si="34"/>
        <v>96683.354399999997</v>
      </c>
      <c r="H1499" s="2">
        <f t="shared" si="35"/>
        <v>0.28000000026077032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4726503.38</v>
      </c>
      <c r="D1501" s="1">
        <v>0</v>
      </c>
      <c r="E1501" s="1">
        <v>0</v>
      </c>
      <c r="F1501" s="1">
        <v>0</v>
      </c>
      <c r="G1501" s="2">
        <f t="shared" si="34"/>
        <v>103983.07436</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3169782.73</v>
      </c>
      <c r="D1502" s="1">
        <v>0</v>
      </c>
      <c r="E1502" s="1">
        <v>0</v>
      </c>
      <c r="F1502" s="1">
        <v>0</v>
      </c>
      <c r="G1502" s="2">
        <f t="shared" si="34"/>
        <v>72905.002789999999</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1549279.65</v>
      </c>
      <c r="D1503" s="1">
        <v>0</v>
      </c>
      <c r="E1503" s="1">
        <v>0</v>
      </c>
      <c r="F1503" s="1">
        <v>0</v>
      </c>
      <c r="G1503" s="2">
        <f t="shared" si="34"/>
        <v>37182.711599999995</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7441</v>
      </c>
      <c r="D1504" s="1">
        <v>0</v>
      </c>
      <c r="E1504" s="1">
        <v>0</v>
      </c>
      <c r="F1504" s="1">
        <v>0</v>
      </c>
      <c r="G1504" s="2">
        <f t="shared" si="34"/>
        <v>186.02500000000001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107664.34</v>
      </c>
      <c r="D1510" s="1">
        <v>0</v>
      </c>
      <c r="E1510" s="1">
        <v>0</v>
      </c>
      <c r="F1510" s="1">
        <v>0</v>
      </c>
      <c r="G1510" s="2">
        <f t="shared" si="34"/>
        <v>3337.5945400000001</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435330.62999999989</v>
      </c>
      <c r="D1517" s="1">
        <v>0</v>
      </c>
      <c r="E1517" s="1">
        <v>0</v>
      </c>
      <c r="F1517" s="1">
        <v>0</v>
      </c>
      <c r="G1517" s="2">
        <f t="shared" si="34"/>
        <v>16542.563939999996</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435330.63</v>
      </c>
      <c r="D1576" s="1">
        <v>0</v>
      </c>
      <c r="E1576" s="1">
        <v>0</v>
      </c>
      <c r="F1576" s="1">
        <v>0</v>
      </c>
      <c r="G1576" s="2">
        <f t="shared" si="34"/>
        <v>42227.071110000004</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435231.88</v>
      </c>
      <c r="D1578" s="1">
        <v>0</v>
      </c>
      <c r="E1578" s="1">
        <v>0</v>
      </c>
      <c r="F1578" s="1">
        <v>0</v>
      </c>
      <c r="G1578" s="2">
        <f t="shared" si="34"/>
        <v>43087.956120000003</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98.75</v>
      </c>
      <c r="D1579" s="1">
        <v>0</v>
      </c>
      <c r="E1579" s="1">
        <v>0</v>
      </c>
      <c r="F1579" s="1">
        <v>0</v>
      </c>
      <c r="G1579" s="2">
        <f t="shared" si="34"/>
        <v>9.875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8035</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4134411</v>
      </c>
      <c r="I16" s="170">
        <f>'PR-RAS'!E6</f>
        <v>4753629.87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3404514.59</v>
      </c>
      <c r="I17" s="170">
        <f>'PR-RAS'!E151</f>
        <v>4768387.1100000003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261580.05000000019</v>
      </c>
      <c r="I18" s="170">
        <f>'PR-RAS'!E645</f>
        <v>140653.46999999991</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8113850.3700000001</v>
      </c>
      <c r="I20" s="173">
        <f>BILANCA!E7</f>
        <v>8271922.0600000005</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560932.06999999995</v>
      </c>
      <c r="I21" s="175">
        <f>BILANCA!E68</f>
        <v>517836.67000000004</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344990.75</v>
      </c>
      <c r="I22" s="175">
        <f>BILANCA!E176</f>
        <v>435330.63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8329791.6900000004</v>
      </c>
      <c r="I23" s="177">
        <f>BILANCA!E237</f>
        <v>8354428.0999999996</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3812167.28</v>
      </c>
      <c r="I28" s="179">
        <f>'RAS-funkcijski'!E141</f>
        <v>4874556.45</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14306.24</v>
      </c>
      <c r="I29" s="173">
        <f>'P-VRIO'!E5</f>
        <v>9885.57</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344990.75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435330.62999999989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435330.63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1" zoomScaleNormal="100" workbookViewId="0">
      <selection activeCell="K115" sqref="K1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4134411</v>
      </c>
      <c r="E6" s="51">
        <f>E7+E44+E50+E82+E106+E124+E133+E139</f>
        <v>4753629.87</v>
      </c>
      <c r="F6" s="52">
        <f t="shared" ref="F6:F131" si="0">IF(D6&lt;&gt;0,IF(E6/D6&gt;=100,"&gt;&gt;100",E6/D6*100),"-")</f>
        <v>114.97719675184688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206576.65</v>
      </c>
      <c r="E50" s="51">
        <f>E51+E54+E59+E62+E65+E68+E71+E74+E77</f>
        <v>31787.19</v>
      </c>
      <c r="F50" s="52">
        <f t="shared" si="0"/>
        <v>15.387600679941318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201194.87</v>
      </c>
      <c r="E54" s="51">
        <f t="shared" si="11"/>
        <v>27467.19</v>
      </c>
      <c r="F54" s="52">
        <f t="shared" si="0"/>
        <v>13.652032976785144</v>
      </c>
    </row>
    <row r="55" spans="1:6" ht="12.75" customHeight="1" x14ac:dyDescent="0.2">
      <c r="A55" s="53">
        <v>6321</v>
      </c>
      <c r="B55" s="86" t="s">
        <v>156</v>
      </c>
      <c r="C55" s="50" t="s">
        <v>157</v>
      </c>
      <c r="D55" s="242">
        <v>201194.87</v>
      </c>
      <c r="E55" s="242">
        <v>27467.19</v>
      </c>
      <c r="F55" s="52">
        <f t="shared" si="0"/>
        <v>13.652032976785144</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5381.78</v>
      </c>
      <c r="E68" s="51">
        <f t="shared" si="15"/>
        <v>4320</v>
      </c>
      <c r="F68" s="52">
        <f t="shared" si="0"/>
        <v>80.270839759336127</v>
      </c>
    </row>
    <row r="69" spans="1:6" ht="12.75" customHeight="1" x14ac:dyDescent="0.2">
      <c r="A69" s="53" t="s">
        <v>184</v>
      </c>
      <c r="B69" s="85" t="s">
        <v>185</v>
      </c>
      <c r="C69" s="50" t="s">
        <v>184</v>
      </c>
      <c r="D69" s="242">
        <v>5381.78</v>
      </c>
      <c r="E69" s="242">
        <v>4320</v>
      </c>
      <c r="F69" s="52">
        <f t="shared" si="0"/>
        <v>80.270839759336127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224.07</v>
      </c>
      <c r="E82" s="51">
        <f t="shared" si="19"/>
        <v>360.31</v>
      </c>
      <c r="F82" s="52">
        <f t="shared" si="0"/>
        <v>160.80242781273711</v>
      </c>
    </row>
    <row r="83" spans="1:6" ht="12.75" customHeight="1" x14ac:dyDescent="0.2">
      <c r="A83" s="53">
        <v>641</v>
      </c>
      <c r="B83" s="85" t="s">
        <v>212</v>
      </c>
      <c r="C83" s="50" t="s">
        <v>213</v>
      </c>
      <c r="D83" s="51">
        <f t="shared" ref="D83:E83" si="20">SUM(D84:D90)</f>
        <v>224.07</v>
      </c>
      <c r="E83" s="51">
        <f t="shared" si="20"/>
        <v>360.31</v>
      </c>
      <c r="F83" s="52">
        <f t="shared" si="0"/>
        <v>160.80242781273711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2.67</v>
      </c>
      <c r="E85" s="242"/>
      <c r="F85" s="52">
        <f t="shared" si="0"/>
        <v>0</v>
      </c>
    </row>
    <row r="86" spans="1:6" ht="12.75" customHeight="1" x14ac:dyDescent="0.2">
      <c r="A86" s="53">
        <v>6414</v>
      </c>
      <c r="B86" s="85" t="s">
        <v>218</v>
      </c>
      <c r="C86" s="50" t="s">
        <v>219</v>
      </c>
      <c r="D86" s="242">
        <v>221.4</v>
      </c>
      <c r="E86" s="242">
        <v>360.31</v>
      </c>
      <c r="F86" s="52">
        <f t="shared" si="0"/>
        <v>162.7416440831075</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2448129.54</v>
      </c>
      <c r="E106" s="51">
        <f t="shared" si="23"/>
        <v>2409060.37</v>
      </c>
      <c r="F106" s="52">
        <f t="shared" si="0"/>
        <v>98.404121621766791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2448129.54</v>
      </c>
      <c r="E112" s="51">
        <f t="shared" si="25"/>
        <v>2409060.37</v>
      </c>
      <c r="F112" s="52">
        <f t="shared" si="0"/>
        <v>98.404121621766791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2448129.54</v>
      </c>
      <c r="E117" s="242">
        <v>2409060.37</v>
      </c>
      <c r="F117" s="52">
        <f t="shared" si="0"/>
        <v>98.404121621766791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75516.83</v>
      </c>
      <c r="E124" s="51">
        <f t="shared" si="27"/>
        <v>44305.760000000002</v>
      </c>
      <c r="F124" s="52">
        <f t="shared" si="0"/>
        <v>58.670047458295059</v>
      </c>
    </row>
    <row r="125" spans="1:6" ht="12.75" customHeight="1" x14ac:dyDescent="0.2">
      <c r="A125" s="53">
        <v>661</v>
      </c>
      <c r="B125" s="86" t="s">
        <v>296</v>
      </c>
      <c r="C125" s="50" t="s">
        <v>297</v>
      </c>
      <c r="D125" s="51">
        <f t="shared" ref="D125:E125" si="28">SUM(D126:D127)</f>
        <v>25557.17</v>
      </c>
      <c r="E125" s="51">
        <f t="shared" si="28"/>
        <v>29999.52</v>
      </c>
      <c r="F125" s="52">
        <f t="shared" si="0"/>
        <v>117.38201060602564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25557.17</v>
      </c>
      <c r="E127" s="242">
        <v>29999.52</v>
      </c>
      <c r="F127" s="52">
        <f t="shared" si="0"/>
        <v>117.38201060602564</v>
      </c>
    </row>
    <row r="128" spans="1:6" ht="24" x14ac:dyDescent="0.2">
      <c r="A128" s="53">
        <v>663</v>
      </c>
      <c r="B128" s="231" t="s">
        <v>302</v>
      </c>
      <c r="C128" s="50" t="s">
        <v>303</v>
      </c>
      <c r="D128" s="51">
        <f t="shared" ref="D128:E128" si="29">SUM(D129:D132)</f>
        <v>49959.66</v>
      </c>
      <c r="E128" s="51">
        <f t="shared" si="29"/>
        <v>14306.24</v>
      </c>
      <c r="F128" s="52">
        <f t="shared" si="0"/>
        <v>28.635583188516495</v>
      </c>
    </row>
    <row r="129" spans="1:6" ht="12.75" customHeight="1" x14ac:dyDescent="0.2">
      <c r="A129" s="53">
        <v>6631</v>
      </c>
      <c r="B129" s="86" t="s">
        <v>304</v>
      </c>
      <c r="C129" s="50" t="s">
        <v>305</v>
      </c>
      <c r="D129" s="242">
        <v>49959.66</v>
      </c>
      <c r="E129" s="242">
        <v>14306.24</v>
      </c>
      <c r="F129" s="52">
        <f t="shared" si="0"/>
        <v>28.635583188516495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1403963.91</v>
      </c>
      <c r="E133" s="51">
        <f t="shared" si="30"/>
        <v>2268116.2400000002</v>
      </c>
      <c r="F133" s="52">
        <f t="shared" ref="F133:F223" si="31">IF(D133&lt;&gt;0,IF(E133/D133&gt;=100,"&gt;&gt;100",E133/D133*100),"-")</f>
        <v>161.55089342716798</v>
      </c>
    </row>
    <row r="134" spans="1:6" ht="24" x14ac:dyDescent="0.2">
      <c r="A134" s="53">
        <v>671</v>
      </c>
      <c r="B134" s="232" t="s">
        <v>314</v>
      </c>
      <c r="C134" s="50" t="s">
        <v>315</v>
      </c>
      <c r="D134" s="51">
        <f t="shared" ref="D134:E134" si="32">SUM(D135:D137)</f>
        <v>1403963.91</v>
      </c>
      <c r="E134" s="51">
        <f t="shared" si="32"/>
        <v>2268116.2400000002</v>
      </c>
      <c r="F134" s="52">
        <f t="shared" si="31"/>
        <v>161.55089342716798</v>
      </c>
    </row>
    <row r="135" spans="1:6" ht="12.75" customHeight="1" x14ac:dyDescent="0.2">
      <c r="A135" s="53">
        <v>6711</v>
      </c>
      <c r="B135" s="85" t="s">
        <v>316</v>
      </c>
      <c r="C135" s="50" t="s">
        <v>317</v>
      </c>
      <c r="D135" s="242">
        <v>1403963.91</v>
      </c>
      <c r="E135" s="242">
        <v>2216925.04</v>
      </c>
      <c r="F135" s="52">
        <f t="shared" si="31"/>
        <v>157.90470283527446</v>
      </c>
    </row>
    <row r="136" spans="1:6" ht="24" x14ac:dyDescent="0.2">
      <c r="A136" s="53">
        <v>6712</v>
      </c>
      <c r="B136" s="232" t="s">
        <v>318</v>
      </c>
      <c r="C136" s="50" t="s">
        <v>319</v>
      </c>
      <c r="D136" s="242">
        <v>0</v>
      </c>
      <c r="E136" s="242">
        <v>51191.199999999997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3404514.59</v>
      </c>
      <c r="E151" s="51">
        <f t="shared" si="35"/>
        <v>4768387.1100000003</v>
      </c>
      <c r="F151" s="52">
        <f t="shared" si="31"/>
        <v>140.06070421921737</v>
      </c>
    </row>
    <row r="152" spans="1:6" ht="12.75" customHeight="1" x14ac:dyDescent="0.2">
      <c r="A152" s="53">
        <v>31</v>
      </c>
      <c r="B152" s="85" t="s">
        <v>349</v>
      </c>
      <c r="C152" s="50" t="s">
        <v>35</v>
      </c>
      <c r="D152" s="51">
        <f t="shared" ref="D152:E152" si="36">D153+D158+D159</f>
        <v>2062127.16</v>
      </c>
      <c r="E152" s="51">
        <f t="shared" si="36"/>
        <v>3185467.2300000004</v>
      </c>
      <c r="F152" s="52">
        <f t="shared" si="31"/>
        <v>154.47482055374317</v>
      </c>
    </row>
    <row r="153" spans="1:6" ht="12.75" customHeight="1" x14ac:dyDescent="0.2">
      <c r="A153" s="53">
        <v>311</v>
      </c>
      <c r="B153" s="85" t="s">
        <v>350</v>
      </c>
      <c r="C153" s="50" t="s">
        <v>351</v>
      </c>
      <c r="D153" s="51">
        <f t="shared" ref="D153:E153" si="37">SUM(D154:D157)</f>
        <v>1707170.39</v>
      </c>
      <c r="E153" s="51">
        <f t="shared" si="37"/>
        <v>2550134.89</v>
      </c>
      <c r="F153" s="52">
        <f t="shared" si="31"/>
        <v>149.37787727210991</v>
      </c>
    </row>
    <row r="154" spans="1:6" ht="12.75" customHeight="1" x14ac:dyDescent="0.2">
      <c r="A154" s="53">
        <v>3111</v>
      </c>
      <c r="B154" s="85" t="s">
        <v>352</v>
      </c>
      <c r="C154" s="50" t="s">
        <v>353</v>
      </c>
      <c r="D154" s="242">
        <v>1707170.39</v>
      </c>
      <c r="E154" s="242">
        <v>2550134.89</v>
      </c>
      <c r="F154" s="52">
        <f t="shared" si="31"/>
        <v>149.37787727210991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107550.43</v>
      </c>
      <c r="E158" s="242">
        <v>270970.31</v>
      </c>
      <c r="F158" s="52">
        <f t="shared" si="31"/>
        <v>251.94721211249461</v>
      </c>
    </row>
    <row r="159" spans="1:6" ht="12.75" customHeight="1" x14ac:dyDescent="0.2">
      <c r="A159" s="53">
        <v>313</v>
      </c>
      <c r="B159" s="85" t="s">
        <v>362</v>
      </c>
      <c r="C159" s="50" t="s">
        <v>363</v>
      </c>
      <c r="D159" s="51">
        <f t="shared" ref="D159:E159" si="38">SUM(D160:D162)</f>
        <v>247406.34</v>
      </c>
      <c r="E159" s="51">
        <f t="shared" si="38"/>
        <v>364362.03</v>
      </c>
      <c r="F159" s="52">
        <f t="shared" si="31"/>
        <v>147.27271338317362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247406.34</v>
      </c>
      <c r="E161" s="242">
        <v>364362.03</v>
      </c>
      <c r="F161" s="52">
        <f t="shared" si="31"/>
        <v>147.27271338317362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1330587.97</v>
      </c>
      <c r="E163" s="51">
        <f t="shared" si="39"/>
        <v>1577745.8800000001</v>
      </c>
      <c r="F163" s="52">
        <f t="shared" si="31"/>
        <v>118.57508977779202</v>
      </c>
    </row>
    <row r="164" spans="1:6" ht="12.75" customHeight="1" x14ac:dyDescent="0.2">
      <c r="A164" s="53">
        <v>321</v>
      </c>
      <c r="B164" s="85" t="s">
        <v>371</v>
      </c>
      <c r="C164" s="50" t="s">
        <v>372</v>
      </c>
      <c r="D164" s="51">
        <f t="shared" ref="D164:E164" si="40">SUM(D165:D168)</f>
        <v>97383.250000000015</v>
      </c>
      <c r="E164" s="51">
        <f t="shared" si="40"/>
        <v>116275.79000000001</v>
      </c>
      <c r="F164" s="52">
        <f t="shared" si="31"/>
        <v>119.40019459198578</v>
      </c>
    </row>
    <row r="165" spans="1:6" ht="12.75" customHeight="1" x14ac:dyDescent="0.2">
      <c r="A165" s="53">
        <v>3211</v>
      </c>
      <c r="B165" s="85" t="s">
        <v>373</v>
      </c>
      <c r="C165" s="50" t="s">
        <v>374</v>
      </c>
      <c r="D165" s="242">
        <v>4153.55</v>
      </c>
      <c r="E165" s="242">
        <v>1838.6</v>
      </c>
      <c r="F165" s="52">
        <f t="shared" si="31"/>
        <v>44.265748576518874</v>
      </c>
    </row>
    <row r="166" spans="1:6" ht="12.75" customHeight="1" x14ac:dyDescent="0.2">
      <c r="A166" s="53">
        <v>3212</v>
      </c>
      <c r="B166" s="85" t="s">
        <v>375</v>
      </c>
      <c r="C166" s="50" t="s">
        <v>376</v>
      </c>
      <c r="D166" s="242">
        <v>88351.07</v>
      </c>
      <c r="E166" s="242">
        <v>108498.02</v>
      </c>
      <c r="F166" s="52">
        <f t="shared" si="31"/>
        <v>122.80328919615799</v>
      </c>
    </row>
    <row r="167" spans="1:6" ht="12.75" customHeight="1" x14ac:dyDescent="0.2">
      <c r="A167" s="53">
        <v>3213</v>
      </c>
      <c r="B167" s="85" t="s">
        <v>377</v>
      </c>
      <c r="C167" s="50" t="s">
        <v>378</v>
      </c>
      <c r="D167" s="242">
        <v>4878.63</v>
      </c>
      <c r="E167" s="242">
        <v>5939.17</v>
      </c>
      <c r="F167" s="52">
        <f t="shared" si="31"/>
        <v>121.73847986012467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900700.03</v>
      </c>
      <c r="E169" s="51">
        <f t="shared" si="41"/>
        <v>978694.65999999992</v>
      </c>
      <c r="F169" s="52">
        <f t="shared" si="31"/>
        <v>108.65933467327629</v>
      </c>
    </row>
    <row r="170" spans="1:6" ht="12.75" customHeight="1" x14ac:dyDescent="0.2">
      <c r="A170" s="53">
        <v>3221</v>
      </c>
      <c r="B170" s="85" t="s">
        <v>383</v>
      </c>
      <c r="C170" s="50" t="s">
        <v>384</v>
      </c>
      <c r="D170" s="242">
        <v>66020.13</v>
      </c>
      <c r="E170" s="242">
        <v>80816.100000000006</v>
      </c>
      <c r="F170" s="52">
        <f t="shared" si="31"/>
        <v>122.41130091685673</v>
      </c>
    </row>
    <row r="171" spans="1:6" ht="12.75" customHeight="1" x14ac:dyDescent="0.2">
      <c r="A171" s="53">
        <v>3222</v>
      </c>
      <c r="B171" s="85" t="s">
        <v>385</v>
      </c>
      <c r="C171" s="50" t="s">
        <v>386</v>
      </c>
      <c r="D171" s="242">
        <v>524984.79</v>
      </c>
      <c r="E171" s="242">
        <v>569629.25</v>
      </c>
      <c r="F171" s="52">
        <f t="shared" si="31"/>
        <v>108.50395303833469</v>
      </c>
    </row>
    <row r="172" spans="1:6" ht="12.75" customHeight="1" x14ac:dyDescent="0.2">
      <c r="A172" s="53">
        <v>3223</v>
      </c>
      <c r="B172" s="85" t="s">
        <v>387</v>
      </c>
      <c r="C172" s="50" t="s">
        <v>388</v>
      </c>
      <c r="D172" s="242">
        <v>260433.17</v>
      </c>
      <c r="E172" s="242">
        <v>262245.81</v>
      </c>
      <c r="F172" s="52">
        <f t="shared" si="31"/>
        <v>100.69600965191951</v>
      </c>
    </row>
    <row r="173" spans="1:6" ht="12.75" customHeight="1" x14ac:dyDescent="0.2">
      <c r="A173" s="53">
        <v>3224</v>
      </c>
      <c r="B173" s="85" t="s">
        <v>389</v>
      </c>
      <c r="C173" s="50" t="s">
        <v>390</v>
      </c>
      <c r="D173" s="242">
        <v>19284.88</v>
      </c>
      <c r="E173" s="242">
        <v>37294.74</v>
      </c>
      <c r="F173" s="52">
        <f t="shared" si="31"/>
        <v>193.38849917655696</v>
      </c>
    </row>
    <row r="174" spans="1:6" ht="12.75" customHeight="1" x14ac:dyDescent="0.2">
      <c r="A174" s="53">
        <v>3225</v>
      </c>
      <c r="B174" s="85" t="s">
        <v>391</v>
      </c>
      <c r="C174" s="50" t="s">
        <v>392</v>
      </c>
      <c r="D174" s="242">
        <v>20184.740000000002</v>
      </c>
      <c r="E174" s="242">
        <v>17710.63</v>
      </c>
      <c r="F174" s="52">
        <f t="shared" si="31"/>
        <v>87.742670948449174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9792.32</v>
      </c>
      <c r="E176" s="242">
        <v>10998.13</v>
      </c>
      <c r="F176" s="52">
        <f t="shared" si="31"/>
        <v>112.31383369824515</v>
      </c>
    </row>
    <row r="177" spans="1:6" ht="12.75" customHeight="1" x14ac:dyDescent="0.2">
      <c r="A177" s="53">
        <v>323</v>
      </c>
      <c r="B177" s="85" t="s">
        <v>397</v>
      </c>
      <c r="C177" s="50" t="s">
        <v>398</v>
      </c>
      <c r="D177" s="51">
        <f t="shared" ref="D177:E177" si="42">SUM(D178:D186)</f>
        <v>317452.71999999997</v>
      </c>
      <c r="E177" s="51">
        <f t="shared" si="42"/>
        <v>447800.63000000006</v>
      </c>
      <c r="F177" s="52">
        <f t="shared" si="31"/>
        <v>141.06057431166445</v>
      </c>
    </row>
    <row r="178" spans="1:6" ht="12.75" customHeight="1" x14ac:dyDescent="0.2">
      <c r="A178" s="53">
        <v>3231</v>
      </c>
      <c r="B178" s="85" t="s">
        <v>399</v>
      </c>
      <c r="C178" s="50" t="s">
        <v>400</v>
      </c>
      <c r="D178" s="242">
        <v>38733.919999999998</v>
      </c>
      <c r="E178" s="242">
        <v>30160.21</v>
      </c>
      <c r="F178" s="52">
        <f t="shared" si="31"/>
        <v>77.865111509498647</v>
      </c>
    </row>
    <row r="179" spans="1:6" ht="12.75" customHeight="1" x14ac:dyDescent="0.2">
      <c r="A179" s="53">
        <v>3232</v>
      </c>
      <c r="B179" s="85" t="s">
        <v>401</v>
      </c>
      <c r="C179" s="50" t="s">
        <v>402</v>
      </c>
      <c r="D179" s="242">
        <v>115110.32</v>
      </c>
      <c r="E179" s="242">
        <v>232069.06</v>
      </c>
      <c r="F179" s="52">
        <f t="shared" si="31"/>
        <v>201.60578130614178</v>
      </c>
    </row>
    <row r="180" spans="1:6" ht="12.75" customHeight="1" x14ac:dyDescent="0.2">
      <c r="A180" s="53">
        <v>3233</v>
      </c>
      <c r="B180" s="85" t="s">
        <v>403</v>
      </c>
      <c r="C180" s="50" t="s">
        <v>404</v>
      </c>
      <c r="D180" s="242">
        <v>2349.77</v>
      </c>
      <c r="E180" s="242">
        <v>4014.4</v>
      </c>
      <c r="F180" s="52">
        <f t="shared" si="31"/>
        <v>170.84225264600366</v>
      </c>
    </row>
    <row r="181" spans="1:6" ht="12.75" customHeight="1" x14ac:dyDescent="0.2">
      <c r="A181" s="53">
        <v>3234</v>
      </c>
      <c r="B181" s="85" t="s">
        <v>405</v>
      </c>
      <c r="C181" s="50" t="s">
        <v>406</v>
      </c>
      <c r="D181" s="242">
        <v>95476.52</v>
      </c>
      <c r="E181" s="242">
        <v>105932.69</v>
      </c>
      <c r="F181" s="52">
        <f t="shared" si="31"/>
        <v>110.95156170333816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10416.700000000001</v>
      </c>
      <c r="E183" s="242">
        <v>6537.82</v>
      </c>
      <c r="F183" s="52">
        <f t="shared" si="31"/>
        <v>62.762871158812281</v>
      </c>
    </row>
    <row r="184" spans="1:6" ht="12.75" customHeight="1" x14ac:dyDescent="0.2">
      <c r="A184" s="53">
        <v>3237</v>
      </c>
      <c r="B184" s="85" t="s">
        <v>411</v>
      </c>
      <c r="C184" s="50" t="s">
        <v>412</v>
      </c>
      <c r="D184" s="242">
        <v>37579.29</v>
      </c>
      <c r="E184" s="242">
        <v>49888.51</v>
      </c>
      <c r="F184" s="52">
        <f t="shared" si="31"/>
        <v>132.75532879945311</v>
      </c>
    </row>
    <row r="185" spans="1:6" ht="12.75" customHeight="1" x14ac:dyDescent="0.2">
      <c r="A185" s="53">
        <v>3238</v>
      </c>
      <c r="B185" s="85" t="s">
        <v>413</v>
      </c>
      <c r="C185" s="50" t="s">
        <v>414</v>
      </c>
      <c r="D185" s="242">
        <v>15651.92</v>
      </c>
      <c r="E185" s="242">
        <v>14834.65</v>
      </c>
      <c r="F185" s="52">
        <f t="shared" si="31"/>
        <v>94.778468072926515</v>
      </c>
    </row>
    <row r="186" spans="1:6" ht="12.75" customHeight="1" x14ac:dyDescent="0.2">
      <c r="A186" s="53">
        <v>3239</v>
      </c>
      <c r="B186" s="85" t="s">
        <v>415</v>
      </c>
      <c r="C186" s="50" t="s">
        <v>416</v>
      </c>
      <c r="D186" s="242">
        <v>2134.2800000000002</v>
      </c>
      <c r="E186" s="242">
        <v>4363.29</v>
      </c>
      <c r="F186" s="52">
        <f t="shared" si="31"/>
        <v>204.43849916599507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15051.970000000001</v>
      </c>
      <c r="E188" s="51">
        <f t="shared" si="43"/>
        <v>34974.800000000003</v>
      </c>
      <c r="F188" s="52">
        <f t="shared" si="31"/>
        <v>232.36028240821636</v>
      </c>
    </row>
    <row r="189" spans="1:6" ht="12.75" customHeight="1" x14ac:dyDescent="0.2">
      <c r="A189" s="53">
        <v>3291</v>
      </c>
      <c r="B189" s="232" t="s">
        <v>421</v>
      </c>
      <c r="C189" s="50" t="s">
        <v>422</v>
      </c>
      <c r="D189" s="242">
        <v>1129.6199999999999</v>
      </c>
      <c r="E189" s="242">
        <v>2334.6</v>
      </c>
      <c r="F189" s="52">
        <f t="shared" si="31"/>
        <v>206.67126998459659</v>
      </c>
    </row>
    <row r="190" spans="1:6" ht="12.75" customHeight="1" x14ac:dyDescent="0.2">
      <c r="A190" s="53">
        <v>3292</v>
      </c>
      <c r="B190" s="85" t="s">
        <v>423</v>
      </c>
      <c r="C190" s="50" t="s">
        <v>424</v>
      </c>
      <c r="D190" s="242">
        <v>8582.35</v>
      </c>
      <c r="E190" s="242">
        <v>19301.560000000001</v>
      </c>
      <c r="F190" s="52">
        <f t="shared" si="31"/>
        <v>224.89830873828262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300</v>
      </c>
      <c r="E192" s="242">
        <v>820</v>
      </c>
      <c r="F192" s="52">
        <f t="shared" si="31"/>
        <v>273.33333333333331</v>
      </c>
    </row>
    <row r="193" spans="1:6" ht="12.75" customHeight="1" x14ac:dyDescent="0.2">
      <c r="A193" s="53">
        <v>3295</v>
      </c>
      <c r="B193" s="85" t="s">
        <v>429</v>
      </c>
      <c r="C193" s="50" t="s">
        <v>430</v>
      </c>
      <c r="D193" s="242">
        <v>5040</v>
      </c>
      <c r="E193" s="242">
        <v>7448</v>
      </c>
      <c r="F193" s="52">
        <f t="shared" si="31"/>
        <v>147.77777777777777</v>
      </c>
    </row>
    <row r="194" spans="1:6" ht="12.75" customHeight="1" x14ac:dyDescent="0.2">
      <c r="A194" s="53" t="s">
        <v>431</v>
      </c>
      <c r="B194" s="85" t="s">
        <v>432</v>
      </c>
      <c r="C194" s="50" t="s">
        <v>431</v>
      </c>
      <c r="D194" s="242">
        <v>0</v>
      </c>
      <c r="E194" s="242">
        <v>5070.6400000000003</v>
      </c>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11799.46</v>
      </c>
      <c r="E196" s="51">
        <f t="shared" si="44"/>
        <v>5174</v>
      </c>
      <c r="F196" s="52">
        <f t="shared" si="31"/>
        <v>43.849464297518701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11799.46</v>
      </c>
      <c r="E210" s="51">
        <f t="shared" si="47"/>
        <v>5174</v>
      </c>
      <c r="F210" s="52">
        <f t="shared" si="31"/>
        <v>43.849464297518701</v>
      </c>
    </row>
    <row r="211" spans="1:6" ht="12.75" customHeight="1" x14ac:dyDescent="0.2">
      <c r="A211" s="53">
        <v>3431</v>
      </c>
      <c r="B211" s="232" t="s">
        <v>465</v>
      </c>
      <c r="C211" s="50" t="s">
        <v>466</v>
      </c>
      <c r="D211" s="242">
        <v>2739.56</v>
      </c>
      <c r="E211" s="242">
        <v>2650.86</v>
      </c>
      <c r="F211" s="52">
        <f t="shared" si="31"/>
        <v>96.762253792579827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7004.26</v>
      </c>
      <c r="E213" s="242">
        <v>1092.4100000000001</v>
      </c>
      <c r="F213" s="52">
        <f t="shared" si="31"/>
        <v>15.596365640338879</v>
      </c>
    </row>
    <row r="214" spans="1:6" ht="12.75" customHeight="1" x14ac:dyDescent="0.2">
      <c r="A214" s="53">
        <v>3434</v>
      </c>
      <c r="B214" s="85" t="s">
        <v>471</v>
      </c>
      <c r="C214" s="50" t="s">
        <v>472</v>
      </c>
      <c r="D214" s="242">
        <v>2055.64</v>
      </c>
      <c r="E214" s="242">
        <v>1430.73</v>
      </c>
      <c r="F214" s="52">
        <f t="shared" si="31"/>
        <v>69.600221828724884</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3404514.59</v>
      </c>
      <c r="E289" s="51">
        <f t="shared" si="79"/>
        <v>4768387.1100000003</v>
      </c>
      <c r="F289" s="52">
        <f t="shared" si="76"/>
        <v>140.06070421921737</v>
      </c>
    </row>
    <row r="290" spans="1:6" ht="12.75" customHeight="1" x14ac:dyDescent="0.2">
      <c r="A290" s="53" t="s">
        <v>608</v>
      </c>
      <c r="B290" s="85" t="s">
        <v>619</v>
      </c>
      <c r="C290" s="50" t="s">
        <v>620</v>
      </c>
      <c r="D290" s="51">
        <f>IF(D6&gt;=D289,D6-D289,0)</f>
        <v>729896.41000000015</v>
      </c>
      <c r="E290" s="51">
        <f>IF(E6&gt;=E289,E6-E289,0)</f>
        <v>0</v>
      </c>
      <c r="F290" s="52">
        <f t="shared" si="76"/>
        <v>0</v>
      </c>
    </row>
    <row r="291" spans="1:6" ht="12.75" customHeight="1" x14ac:dyDescent="0.2">
      <c r="A291" s="53" t="s">
        <v>608</v>
      </c>
      <c r="B291" s="85" t="s">
        <v>621</v>
      </c>
      <c r="C291" s="50" t="s">
        <v>622</v>
      </c>
      <c r="D291" s="51">
        <f>IF(D289&gt;=D6,D289-D6,0)</f>
        <v>0</v>
      </c>
      <c r="E291" s="51">
        <f>IF(E289&gt;=E6,E289-E6,0)</f>
        <v>14757.240000000224</v>
      </c>
      <c r="F291" s="52" t="str">
        <f t="shared" si="76"/>
        <v>-</v>
      </c>
    </row>
    <row r="292" spans="1:6" ht="12.75" customHeight="1" x14ac:dyDescent="0.2">
      <c r="A292" s="53">
        <v>92211</v>
      </c>
      <c r="B292" s="85" t="s">
        <v>623</v>
      </c>
      <c r="C292" s="50" t="s">
        <v>624</v>
      </c>
      <c r="D292" s="242">
        <v>208338.16</v>
      </c>
      <c r="E292" s="242">
        <v>325381.21999999997</v>
      </c>
      <c r="F292" s="52">
        <f t="shared" si="76"/>
        <v>156.17936723641986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57018.16</v>
      </c>
      <c r="E294" s="242">
        <v>1090.1099999999999</v>
      </c>
      <c r="F294" s="52">
        <f t="shared" si="76"/>
        <v>1.9118645708665445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3137.5</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3137.5</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3137.5</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3137.5</v>
      </c>
      <c r="E324" s="242"/>
      <c r="F324" s="52">
        <f t="shared" si="81"/>
        <v>0</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407652.69</v>
      </c>
      <c r="E350" s="51">
        <f t="shared" si="95"/>
        <v>106169.34</v>
      </c>
      <c r="F350" s="52">
        <f t="shared" si="81"/>
        <v>26.044067070917649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311477.95</v>
      </c>
      <c r="E363" s="51">
        <f t="shared" si="99"/>
        <v>106169.34</v>
      </c>
      <c r="F363" s="52">
        <f t="shared" si="81"/>
        <v>34.085668022407361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278977.94</v>
      </c>
      <c r="E369" s="51">
        <f t="shared" si="101"/>
        <v>106169.34</v>
      </c>
      <c r="F369" s="52">
        <f t="shared" si="81"/>
        <v>38.05653593972341</v>
      </c>
    </row>
    <row r="370" spans="1:6" ht="12.75" customHeight="1" x14ac:dyDescent="0.2">
      <c r="A370" s="53">
        <v>4221</v>
      </c>
      <c r="B370" s="85" t="s">
        <v>674</v>
      </c>
      <c r="C370" s="50" t="s">
        <v>766</v>
      </c>
      <c r="D370" s="242">
        <v>39056.160000000003</v>
      </c>
      <c r="E370" s="242">
        <v>23117.91</v>
      </c>
      <c r="F370" s="52">
        <f t="shared" si="81"/>
        <v>59.191456610173653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43741.279999999999</v>
      </c>
      <c r="E373" s="242">
        <v>29943.97</v>
      </c>
      <c r="F373" s="52">
        <f t="shared" si="81"/>
        <v>68.457004458945875</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196180.5</v>
      </c>
      <c r="E376" s="242">
        <v>53107.46</v>
      </c>
      <c r="F376" s="52">
        <f t="shared" si="81"/>
        <v>27.070712940378883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32500.01</v>
      </c>
      <c r="E378" s="51">
        <f t="shared" si="102"/>
        <v>0</v>
      </c>
      <c r="F378" s="52">
        <f t="shared" si="81"/>
        <v>0</v>
      </c>
    </row>
    <row r="379" spans="1:6" ht="12.75" customHeight="1" x14ac:dyDescent="0.2">
      <c r="A379" s="53">
        <v>4231</v>
      </c>
      <c r="B379" s="85" t="s">
        <v>692</v>
      </c>
      <c r="C379" s="50" t="s">
        <v>777</v>
      </c>
      <c r="D379" s="242">
        <v>32500.01</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96174.74</v>
      </c>
      <c r="E402" s="51">
        <f t="shared" si="109"/>
        <v>0</v>
      </c>
      <c r="F402" s="52">
        <f t="shared" si="81"/>
        <v>0</v>
      </c>
    </row>
    <row r="403" spans="1:6" ht="12.75" customHeight="1" x14ac:dyDescent="0.2">
      <c r="A403" s="53">
        <v>451</v>
      </c>
      <c r="B403" s="85" t="s">
        <v>811</v>
      </c>
      <c r="C403" s="50" t="s">
        <v>812</v>
      </c>
      <c r="D403" s="242">
        <v>96174.74</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404515.19</v>
      </c>
      <c r="E408" s="51">
        <f t="shared" si="111"/>
        <v>106169.34</v>
      </c>
      <c r="F408" s="52">
        <f t="shared" si="81"/>
        <v>26.246070017790924</v>
      </c>
    </row>
    <row r="409" spans="1:6" ht="12.75" customHeight="1" x14ac:dyDescent="0.2">
      <c r="A409" s="53">
        <v>92212</v>
      </c>
      <c r="B409" s="85" t="s">
        <v>823</v>
      </c>
      <c r="C409" s="50" t="s">
        <v>824</v>
      </c>
      <c r="D409" s="242">
        <v>0</v>
      </c>
      <c r="E409" s="310">
        <v>0</v>
      </c>
      <c r="F409" s="52" t="str">
        <f t="shared" si="81"/>
        <v>-</v>
      </c>
    </row>
    <row r="410" spans="1:6" ht="12.75" customHeight="1" x14ac:dyDescent="0.2">
      <c r="A410" s="53">
        <v>92222</v>
      </c>
      <c r="B410" s="85" t="s">
        <v>825</v>
      </c>
      <c r="C410" s="50" t="s">
        <v>826</v>
      </c>
      <c r="D410" s="242">
        <v>272139.33</v>
      </c>
      <c r="E410" s="242">
        <v>63801.17</v>
      </c>
      <c r="F410" s="52">
        <f t="shared" si="81"/>
        <v>23.444303328004811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4137548.5</v>
      </c>
      <c r="E412" s="51">
        <f>E6+E298</f>
        <v>4753629.87</v>
      </c>
      <c r="F412" s="52">
        <f t="shared" si="81"/>
        <v>114.89000962768171</v>
      </c>
    </row>
    <row r="413" spans="1:6" ht="12.75" customHeight="1" x14ac:dyDescent="0.2">
      <c r="A413" s="53" t="s">
        <v>608</v>
      </c>
      <c r="B413" s="85" t="s">
        <v>831</v>
      </c>
      <c r="C413" s="50" t="s">
        <v>832</v>
      </c>
      <c r="D413" s="51">
        <f t="shared" ref="D413:E413" si="112">D289+D350</f>
        <v>3812167.28</v>
      </c>
      <c r="E413" s="51">
        <f t="shared" si="112"/>
        <v>4874556.45</v>
      </c>
      <c r="F413" s="52">
        <f t="shared" si="81"/>
        <v>127.86837753877371</v>
      </c>
    </row>
    <row r="414" spans="1:6" ht="12.75" customHeight="1" x14ac:dyDescent="0.2">
      <c r="A414" s="53" t="s">
        <v>608</v>
      </c>
      <c r="B414" s="85" t="s">
        <v>833</v>
      </c>
      <c r="C414" s="50" t="s">
        <v>834</v>
      </c>
      <c r="D414" s="51">
        <f t="shared" ref="D414:E414" si="113">IF(D412&gt;=D413,D412-D413,0)</f>
        <v>325381.2200000002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120926.58000000007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261580.05</v>
      </c>
      <c r="F416" s="52" t="str">
        <f t="shared" si="81"/>
        <v>-</v>
      </c>
    </row>
    <row r="417" spans="1:6" ht="12.75" customHeight="1" x14ac:dyDescent="0.2">
      <c r="A417" s="60" t="s">
        <v>837</v>
      </c>
      <c r="B417" s="85" t="s">
        <v>840</v>
      </c>
      <c r="C417" s="61" t="s">
        <v>841</v>
      </c>
      <c r="D417" s="51">
        <f t="shared" ref="D417:E417" si="116">IF(D293-D292+D410-D409&gt;=0,D293-D292+D410-D409,0)</f>
        <v>63801.170000000013</v>
      </c>
      <c r="E417" s="51">
        <f t="shared" si="116"/>
        <v>0</v>
      </c>
      <c r="F417" s="52">
        <f t="shared" si="81"/>
        <v>0</v>
      </c>
    </row>
    <row r="418" spans="1:6" ht="12.75" customHeight="1" x14ac:dyDescent="0.2">
      <c r="A418" s="55" t="s">
        <v>842</v>
      </c>
      <c r="B418" s="233" t="s">
        <v>843</v>
      </c>
      <c r="C418" s="56" t="s">
        <v>844</v>
      </c>
      <c r="D418" s="62">
        <f t="shared" ref="D418:E418" si="117">D294+D411</f>
        <v>57018.16</v>
      </c>
      <c r="E418" s="62">
        <f t="shared" si="117"/>
        <v>1090.1099999999999</v>
      </c>
      <c r="F418" s="57">
        <f t="shared" si="81"/>
        <v>1.9118645708665445</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4137548.5</v>
      </c>
      <c r="E639" s="51">
        <f t="shared" si="180"/>
        <v>4753629.87</v>
      </c>
      <c r="F639" s="52">
        <f t="shared" si="119"/>
        <v>114.89000962768171</v>
      </c>
    </row>
    <row r="640" spans="1:6" ht="12.75" customHeight="1" x14ac:dyDescent="0.2">
      <c r="A640" s="53" t="s">
        <v>608</v>
      </c>
      <c r="B640" s="85" t="s">
        <v>1277</v>
      </c>
      <c r="C640" s="50" t="s">
        <v>1278</v>
      </c>
      <c r="D640" s="51">
        <f t="shared" ref="D640:E640" si="181">D413+D528</f>
        <v>3812167.28</v>
      </c>
      <c r="E640" s="51">
        <f t="shared" si="181"/>
        <v>4874556.45</v>
      </c>
      <c r="F640" s="52">
        <f t="shared" si="119"/>
        <v>127.86837753877371</v>
      </c>
    </row>
    <row r="641" spans="1:6" ht="12.75" customHeight="1" x14ac:dyDescent="0.2">
      <c r="A641" s="53" t="s">
        <v>608</v>
      </c>
      <c r="B641" s="85" t="s">
        <v>1279</v>
      </c>
      <c r="C641" s="50" t="s">
        <v>1280</v>
      </c>
      <c r="D641" s="51">
        <f t="shared" ref="D641:E641" si="182">IF(D639&gt;=D640,D639-D640,0)</f>
        <v>325381.2200000002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120926.58000000007</v>
      </c>
      <c r="F642" s="52" t="str">
        <f t="shared" si="119"/>
        <v>-</v>
      </c>
    </row>
    <row r="643" spans="1:6" ht="24" x14ac:dyDescent="0.2">
      <c r="A643" s="60" t="s">
        <v>1283</v>
      </c>
      <c r="B643" s="85" t="s">
        <v>1284</v>
      </c>
      <c r="C643" s="61" t="s">
        <v>1283</v>
      </c>
      <c r="D643" s="51">
        <f t="shared" ref="D643:E643" si="184">IF(D416-D417+D637-D638&gt;=0,D416-D417+D637-D638,0)</f>
        <v>0</v>
      </c>
      <c r="E643" s="51">
        <f t="shared" si="184"/>
        <v>261580.05</v>
      </c>
      <c r="F643" s="52" t="str">
        <f t="shared" si="119"/>
        <v>-</v>
      </c>
    </row>
    <row r="644" spans="1:6" ht="24" x14ac:dyDescent="0.2">
      <c r="A644" s="60" t="s">
        <v>1285</v>
      </c>
      <c r="B644" s="85" t="s">
        <v>1286</v>
      </c>
      <c r="C644" s="61" t="s">
        <v>1285</v>
      </c>
      <c r="D644" s="51">
        <f t="shared" ref="D644:E644" si="185">IF(D417-D416+D638-D637&gt;=0,D417-D416+D638-D637,0)</f>
        <v>63801.170000000013</v>
      </c>
      <c r="E644" s="51">
        <f t="shared" si="185"/>
        <v>0</v>
      </c>
      <c r="F644" s="52">
        <f t="shared" si="119"/>
        <v>0</v>
      </c>
    </row>
    <row r="645" spans="1:6" ht="24" x14ac:dyDescent="0.2">
      <c r="A645" s="53" t="s">
        <v>608</v>
      </c>
      <c r="B645" s="85" t="s">
        <v>1287</v>
      </c>
      <c r="C645" s="50" t="s">
        <v>1288</v>
      </c>
      <c r="D645" s="51">
        <f t="shared" ref="D645:E645" si="186">IF(D641+D643-D642-D644&gt;=0,D641+D643-D642-D644,0)</f>
        <v>261580.05000000019</v>
      </c>
      <c r="E645" s="51">
        <f t="shared" si="186"/>
        <v>140653.46999999991</v>
      </c>
      <c r="F645" s="52">
        <f t="shared" si="119"/>
        <v>53.770717606331139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189643.59</v>
      </c>
      <c r="E647" s="243">
        <v>0</v>
      </c>
      <c r="F647" s="57">
        <f t="shared" si="119"/>
        <v>0</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128874.61</v>
      </c>
      <c r="E649" s="242">
        <v>306605.28000000003</v>
      </c>
      <c r="F649" s="52">
        <f t="shared" ref="F649:F724" si="188">IF(D649&lt;&gt;0,IF(E649/D649&gt;=100,"&gt;&gt;100",E649/D649*100),"-")</f>
        <v>237.90976360665616</v>
      </c>
    </row>
    <row r="650" spans="1:6" ht="12.75" customHeight="1" x14ac:dyDescent="0.2">
      <c r="A650" s="53" t="s">
        <v>1296</v>
      </c>
      <c r="B650" s="85" t="s">
        <v>1297</v>
      </c>
      <c r="C650" s="50" t="s">
        <v>1296</v>
      </c>
      <c r="D650" s="242">
        <v>5246901.63</v>
      </c>
      <c r="E650" s="242">
        <v>5929827.0700000003</v>
      </c>
      <c r="F650" s="52">
        <f t="shared" si="188"/>
        <v>113.01578508915175</v>
      </c>
    </row>
    <row r="651" spans="1:6" ht="12.75" customHeight="1" x14ac:dyDescent="0.2">
      <c r="A651" s="53" t="s">
        <v>1298</v>
      </c>
      <c r="B651" s="85" t="s">
        <v>1299</v>
      </c>
      <c r="C651" s="50" t="s">
        <v>1298</v>
      </c>
      <c r="D651" s="242">
        <v>5069170.96</v>
      </c>
      <c r="E651" s="242">
        <v>5780296.5199999996</v>
      </c>
      <c r="F651" s="52">
        <f t="shared" si="188"/>
        <v>114.02843908030277</v>
      </c>
    </row>
    <row r="652" spans="1:6" ht="24" x14ac:dyDescent="0.2">
      <c r="A652" s="53">
        <v>11</v>
      </c>
      <c r="B652" s="85" t="s">
        <v>1300</v>
      </c>
      <c r="C652" s="50" t="s">
        <v>1301</v>
      </c>
      <c r="D652" s="51">
        <f t="shared" ref="D652:E652" si="189">+D649+D650-D651</f>
        <v>306605.28000000026</v>
      </c>
      <c r="E652" s="51">
        <f t="shared" si="189"/>
        <v>456135.83000000101</v>
      </c>
      <c r="F652" s="52">
        <f t="shared" si="188"/>
        <v>148.76972438308974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129</v>
      </c>
      <c r="E654" s="262">
        <v>136</v>
      </c>
      <c r="F654" s="52">
        <f t="shared" si="188"/>
        <v>105.4263565891473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114</v>
      </c>
      <c r="E656" s="262">
        <v>114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5381.78</v>
      </c>
      <c r="E676" s="242">
        <v>4320</v>
      </c>
      <c r="F676" s="52">
        <f t="shared" si="188"/>
        <v>80.270839759336127</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2447037.06</v>
      </c>
      <c r="E710" s="242">
        <v>2406237.16</v>
      </c>
      <c r="F710" s="52">
        <f t="shared" si="188"/>
        <v>98.332681565517447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1092.48</v>
      </c>
      <c r="E712" s="242">
        <v>2823.21</v>
      </c>
      <c r="F712" s="52">
        <f t="shared" si="188"/>
        <v>258.42212214411251</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4206.53</v>
      </c>
      <c r="E716" s="242">
        <v>9282.4</v>
      </c>
      <c r="F716" s="52">
        <f t="shared" si="188"/>
        <v>220.66644003489816</v>
      </c>
    </row>
    <row r="717" spans="1:6" ht="12.75" customHeight="1" x14ac:dyDescent="0.2">
      <c r="A717" s="53">
        <v>31215</v>
      </c>
      <c r="B717" s="85" t="s">
        <v>1413</v>
      </c>
      <c r="C717" s="50" t="s">
        <v>1414</v>
      </c>
      <c r="D717" s="242">
        <v>8865.34</v>
      </c>
      <c r="E717" s="242">
        <v>10594.56</v>
      </c>
      <c r="F717" s="52">
        <f t="shared" si="188"/>
        <v>119.5053996801025</v>
      </c>
    </row>
    <row r="718" spans="1:6" ht="12.75" customHeight="1" x14ac:dyDescent="0.2">
      <c r="A718" s="53">
        <v>32121</v>
      </c>
      <c r="B718" s="85" t="s">
        <v>1415</v>
      </c>
      <c r="C718" s="50" t="s">
        <v>1416</v>
      </c>
      <c r="D718" s="242">
        <v>88351.07</v>
      </c>
      <c r="E718" s="242">
        <v>108498.02</v>
      </c>
      <c r="F718" s="52">
        <f t="shared" si="188"/>
        <v>122.80328919615799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10416.700000000001</v>
      </c>
      <c r="E720" s="242">
        <v>6537.82</v>
      </c>
      <c r="F720" s="52">
        <f t="shared" si="188"/>
        <v>62.762871158812281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5228.54</v>
      </c>
      <c r="E722" s="242">
        <v>6281.22</v>
      </c>
      <c r="F722" s="52">
        <f t="shared" si="188"/>
        <v>120.13334506382279</v>
      </c>
    </row>
    <row r="723" spans="1:6" ht="12.75" customHeight="1" x14ac:dyDescent="0.2">
      <c r="A723" s="53" t="s">
        <v>1425</v>
      </c>
      <c r="B723" s="85" t="s">
        <v>1426</v>
      </c>
      <c r="C723" s="50" t="s">
        <v>1425</v>
      </c>
      <c r="D723" s="242">
        <v>22486.04</v>
      </c>
      <c r="E723" s="242">
        <v>27507.91</v>
      </c>
      <c r="F723" s="52">
        <f t="shared" si="188"/>
        <v>122.33327878096809</v>
      </c>
    </row>
    <row r="724" spans="1:6" ht="12.75" customHeight="1" x14ac:dyDescent="0.2">
      <c r="A724" s="53" t="s">
        <v>1427</v>
      </c>
      <c r="B724" s="85" t="s">
        <v>1428</v>
      </c>
      <c r="C724" s="50" t="s">
        <v>1427</v>
      </c>
      <c r="D724" s="242">
        <v>2134.2800000000002</v>
      </c>
      <c r="E724" s="242">
        <v>4320</v>
      </c>
      <c r="F724" s="52">
        <f t="shared" si="188"/>
        <v>202.41018048241091</v>
      </c>
    </row>
    <row r="725" spans="1:6" ht="12.75" customHeight="1" x14ac:dyDescent="0.2">
      <c r="A725" s="53">
        <v>32911</v>
      </c>
      <c r="B725" s="85" t="s">
        <v>1429</v>
      </c>
      <c r="C725" s="50" t="s">
        <v>1430</v>
      </c>
      <c r="D725" s="242">
        <v>1129.6199999999999</v>
      </c>
      <c r="E725" s="242">
        <v>2334.6</v>
      </c>
      <c r="F725" s="52">
        <f t="shared" ref="F725:F979" si="190">IF(D725&lt;&gt;0,IF(E725/D725&gt;=100,"&gt;&gt;100",E725/D725*100),"-")</f>
        <v>206.67126998459659</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3" workbookViewId="0">
      <selection activeCell="I264" sqref="I26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8674782.4399999995</v>
      </c>
      <c r="E6" s="229">
        <f t="shared" si="0"/>
        <v>8789758.7300000004</v>
      </c>
      <c r="F6" s="230">
        <f t="shared" ref="F6:F260" si="1">IF(D6&gt;0,IF(E6/D6&gt;=100,"&gt;&gt;100",E6/D6*100),"-")</f>
        <v>101.32540834073069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8113850.3700000001</v>
      </c>
      <c r="E7" s="104">
        <f t="shared" si="2"/>
        <v>8271922.0600000005</v>
      </c>
      <c r="F7" s="93">
        <f t="shared" si="1"/>
        <v>101.94817112458041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8113253.1200000001</v>
      </c>
      <c r="E12" s="104">
        <f t="shared" si="3"/>
        <v>8271324.8100000005</v>
      </c>
      <c r="F12" s="93">
        <f t="shared" si="1"/>
        <v>101.94831453748606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7793178.0199999996</v>
      </c>
      <c r="E13" s="104">
        <f t="shared" si="4"/>
        <v>7773426.3600000003</v>
      </c>
      <c r="F13" s="93">
        <f t="shared" si="1"/>
        <v>99.746551920804208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15232137.27</v>
      </c>
      <c r="E15" s="247">
        <v>15231236.24</v>
      </c>
      <c r="F15" s="93">
        <f t="shared" si="1"/>
        <v>99.994084677783377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7438959.25</v>
      </c>
      <c r="E18" s="247">
        <v>7457809.8799999999</v>
      </c>
      <c r="F18" s="93">
        <f t="shared" si="1"/>
        <v>100.25340413042321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287047.64999999991</v>
      </c>
      <c r="E19" s="104">
        <f t="shared" si="5"/>
        <v>410413.55000000005</v>
      </c>
      <c r="F19" s="93">
        <f t="shared" si="1"/>
        <v>142.97749868358099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551506.23</v>
      </c>
      <c r="E20" s="247">
        <v>560655.92000000004</v>
      </c>
      <c r="F20" s="93">
        <f t="shared" si="1"/>
        <v>101.65903656247004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24876.78</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43794.64</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193645.43</v>
      </c>
      <c r="E23" s="247">
        <v>211948.34</v>
      </c>
      <c r="F23" s="93">
        <f t="shared" si="1"/>
        <v>109.45176449555251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727200.49</v>
      </c>
      <c r="E26" s="247">
        <v>732357.09</v>
      </c>
      <c r="F26" s="93">
        <f t="shared" si="1"/>
        <v>100.70910293253515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1185304.5</v>
      </c>
      <c r="E28" s="247">
        <v>1163219.22</v>
      </c>
      <c r="F28" s="93">
        <f t="shared" si="1"/>
        <v>98.136742077668643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32500.010000000002</v>
      </c>
      <c r="E29" s="104">
        <f t="shared" si="6"/>
        <v>83762.699999999983</v>
      </c>
      <c r="F29" s="93">
        <f t="shared" si="1"/>
        <v>257.73130531344447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83263.14</v>
      </c>
      <c r="E30" s="247">
        <v>141025.82999999999</v>
      </c>
      <c r="F30" s="93">
        <f t="shared" si="1"/>
        <v>169.3736628236696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50763.13</v>
      </c>
      <c r="E34" s="247">
        <v>57263.13</v>
      </c>
      <c r="F34" s="93">
        <f t="shared" si="1"/>
        <v>112.80456898540339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527.44000000000005</v>
      </c>
      <c r="E35" s="104">
        <f t="shared" si="7"/>
        <v>170.28</v>
      </c>
      <c r="F35" s="93">
        <f t="shared" si="1"/>
        <v>32.284240861519791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527.44000000000005</v>
      </c>
      <c r="E39" s="247">
        <v>170.28</v>
      </c>
      <c r="F39" s="93">
        <f t="shared" si="1"/>
        <v>32.284240861519791</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3551.92</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3551.92</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597.25</v>
      </c>
      <c r="E51" s="247">
        <v>597.25</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427886.4</v>
      </c>
      <c r="E54" s="247">
        <v>448996.34</v>
      </c>
      <c r="F54" s="93">
        <f t="shared" si="1"/>
        <v>104.93353843450038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427886.4</v>
      </c>
      <c r="E55" s="247">
        <v>448996.34</v>
      </c>
      <c r="F55" s="93">
        <f t="shared" si="1"/>
        <v>104.93353843450038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560932.06999999995</v>
      </c>
      <c r="E68" s="104">
        <f t="shared" si="13"/>
        <v>517836.67000000004</v>
      </c>
      <c r="F68" s="93">
        <f t="shared" si="1"/>
        <v>92.317180224692819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306605.27999999997</v>
      </c>
      <c r="E69" s="104">
        <f t="shared" si="14"/>
        <v>456135.83</v>
      </c>
      <c r="F69" s="93">
        <f t="shared" si="1"/>
        <v>148.76972438308957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305070.98</v>
      </c>
      <c r="E70" s="104">
        <f t="shared" si="15"/>
        <v>454477.37</v>
      </c>
      <c r="F70" s="93">
        <f t="shared" si="1"/>
        <v>148.97430427502479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305070.98</v>
      </c>
      <c r="E72" s="247">
        <v>454477.37</v>
      </c>
      <c r="F72" s="93">
        <f t="shared" si="1"/>
        <v>148.97430427502479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1534.3</v>
      </c>
      <c r="E76" s="247">
        <v>1658.46</v>
      </c>
      <c r="F76" s="93">
        <f t="shared" si="1"/>
        <v>108.09228964348563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7665.14</v>
      </c>
      <c r="E78" s="104">
        <f>E79+SUM(E82:E84)-E85+E86</f>
        <v>15597.63</v>
      </c>
      <c r="F78" s="93">
        <f t="shared" si="1"/>
        <v>203.48786845380511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7665.14</v>
      </c>
      <c r="E86" s="247">
        <v>15597.63</v>
      </c>
      <c r="F86" s="93">
        <f t="shared" si="1"/>
        <v>203.48786845380511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57018.06</v>
      </c>
      <c r="E146" s="104">
        <f t="shared" si="26"/>
        <v>46103.21</v>
      </c>
      <c r="F146" s="93">
        <f t="shared" si="1"/>
        <v>80.857205594157364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1593.75</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42081.52</v>
      </c>
      <c r="E159" s="247">
        <v>38453.089999999997</v>
      </c>
      <c r="F159" s="93">
        <f t="shared" si="1"/>
        <v>91.37761658799397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1118.7</v>
      </c>
      <c r="E160" s="247">
        <v>1090.1099999999999</v>
      </c>
      <c r="F160" s="93">
        <f t="shared" si="1"/>
        <v>97.444355054974508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13817.84</v>
      </c>
      <c r="E161" s="247">
        <v>4966.26</v>
      </c>
      <c r="F161" s="93">
        <f t="shared" si="1"/>
        <v>35.940928538758591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189643.59</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189643.59</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8674782.4400000013</v>
      </c>
      <c r="E175" s="104">
        <f t="shared" si="30"/>
        <v>8789758.7300000004</v>
      </c>
      <c r="F175" s="93">
        <f t="shared" si="1"/>
        <v>101.32540834073068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344990.75</v>
      </c>
      <c r="E176" s="104">
        <f t="shared" si="31"/>
        <v>435330.63</v>
      </c>
      <c r="F176" s="93">
        <f t="shared" si="1"/>
        <v>126.18617455685406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344983.75</v>
      </c>
      <c r="E177" s="104">
        <f t="shared" si="32"/>
        <v>435231.88</v>
      </c>
      <c r="F177" s="93">
        <f t="shared" si="1"/>
        <v>126.16011043998449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189643.59</v>
      </c>
      <c r="E178" s="247">
        <v>262981.09000000003</v>
      </c>
      <c r="F178" s="93">
        <f t="shared" si="1"/>
        <v>138.67122532324981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153453.44</v>
      </c>
      <c r="E179" s="247">
        <v>169993.12</v>
      </c>
      <c r="F179" s="93">
        <f t="shared" si="1"/>
        <v>110.77830513281421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1389.72</v>
      </c>
      <c r="E180" s="104">
        <f t="shared" si="33"/>
        <v>858.67</v>
      </c>
      <c r="F180" s="93">
        <f t="shared" si="1"/>
        <v>61.787266499726556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1389.72</v>
      </c>
      <c r="E183" s="247">
        <v>858.67</v>
      </c>
      <c r="F183" s="93">
        <f t="shared" si="1"/>
        <v>61.787266499726556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497</v>
      </c>
      <c r="E188" s="247">
        <v>1399</v>
      </c>
      <c r="F188" s="93">
        <f t="shared" si="1"/>
        <v>281.48893360160969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v>
      </c>
      <c r="E189" s="247">
        <v>98.75</v>
      </c>
      <c r="F189" s="93">
        <f t="shared" si="1"/>
        <v>1410.7142857142858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8329791.6900000004</v>
      </c>
      <c r="E237" s="104">
        <f t="shared" si="41"/>
        <v>8354428.0999999996</v>
      </c>
      <c r="F237" s="93">
        <f t="shared" si="1"/>
        <v>100.29576261828464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8011193.4800000004</v>
      </c>
      <c r="E238" s="104">
        <f t="shared" si="42"/>
        <v>8169265.1699999999</v>
      </c>
      <c r="F238" s="93">
        <f t="shared" si="1"/>
        <v>101.97313534362422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8011193.4800000004</v>
      </c>
      <c r="E239" s="104">
        <f t="shared" si="43"/>
        <v>8169265.1699999999</v>
      </c>
      <c r="F239" s="93">
        <f t="shared" si="1"/>
        <v>101.97313534362422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8011193.4800000004</v>
      </c>
      <c r="E240" s="247">
        <v>8169265.1699999999</v>
      </c>
      <c r="F240" s="93">
        <f t="shared" si="1"/>
        <v>101.97313534362422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261580.05</v>
      </c>
      <c r="E245" s="104">
        <f t="shared" si="45"/>
        <v>140653.46999999997</v>
      </c>
      <c r="F245" s="93">
        <f t="shared" si="1"/>
        <v>53.77071760633121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325381.21999999997</v>
      </c>
      <c r="E246" s="104">
        <f t="shared" si="46"/>
        <v>261580.05</v>
      </c>
      <c r="F246" s="93">
        <f t="shared" si="1"/>
        <v>80.391870803115197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325381.21999999997</v>
      </c>
      <c r="E247" s="247">
        <v>261580.05</v>
      </c>
      <c r="F247" s="93">
        <f t="shared" si="1"/>
        <v>80.391870803115197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63801.17</v>
      </c>
      <c r="E250" s="104">
        <f t="shared" si="47"/>
        <v>120926.58</v>
      </c>
      <c r="F250" s="93">
        <f t="shared" si="1"/>
        <v>189.53661821562207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63801.17</v>
      </c>
      <c r="E252" s="247">
        <v>120926.58</v>
      </c>
      <c r="F252" s="93">
        <f t="shared" si="1"/>
        <v>189.53661821562207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57018.16</v>
      </c>
      <c r="E255" s="247">
        <v>44509.46</v>
      </c>
      <c r="F255" s="93">
        <f t="shared" si="1"/>
        <v>78.061901681850131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57018.06</v>
      </c>
      <c r="E265" s="247">
        <v>46103.21</v>
      </c>
      <c r="F265" s="93">
        <f t="shared" si="50"/>
        <v>80.857205594157364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7665.14</v>
      </c>
      <c r="E268" s="247">
        <v>15597.63</v>
      </c>
      <c r="F268" s="93">
        <f t="shared" si="50"/>
        <v>203.48786845380511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344983.75</v>
      </c>
      <c r="E288" s="247">
        <v>435231.88</v>
      </c>
      <c r="F288" s="93">
        <f t="shared" si="50"/>
        <v>126.16011043998449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v>
      </c>
      <c r="E290" s="247">
        <v>98.75</v>
      </c>
      <c r="F290" s="93">
        <f t="shared" si="50"/>
        <v>1410.7142857142858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I141" sqref="I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3812167.28</v>
      </c>
      <c r="E129" s="81">
        <f t="shared" si="26"/>
        <v>4874556.45</v>
      </c>
      <c r="F129" s="63">
        <f t="shared" si="1"/>
        <v>127.86837753877371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3812167.28</v>
      </c>
      <c r="E133" s="249">
        <v>4874556.45</v>
      </c>
      <c r="F133" s="63">
        <f t="shared" si="1"/>
        <v>127.86837753877371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3812167.28</v>
      </c>
      <c r="E141" s="106">
        <f t="shared" si="28"/>
        <v>4874556.45</v>
      </c>
      <c r="F141" s="82">
        <f t="shared" si="1"/>
        <v>127.86837753877371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3" sqref="D13:E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14306.24</v>
      </c>
      <c r="E5" s="107">
        <f t="shared" si="0"/>
        <v>9885.57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14306.24</v>
      </c>
      <c r="E6" s="108">
        <f t="shared" si="1"/>
        <v>9885.57</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14306.24</v>
      </c>
      <c r="E7" s="108">
        <f t="shared" si="2"/>
        <v>9885.57</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14306.24</v>
      </c>
      <c r="E13" s="250">
        <v>9885.57</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344990.75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4924507.5999999996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4818338.26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3090225.54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1719272.72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8840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106169.34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4834167.72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4726503.38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3169782.73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1549279.65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107664.34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435330.62999999989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435330.63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435231.88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8035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2025-02-03T12:22:50Z</cp:lastPrinted>
  <dcterms:created xsi:type="dcterms:W3CDTF">2022-04-01T05:14:30Z</dcterms:created>
  <dcterms:modified xsi:type="dcterms:W3CDTF">2025-02-06T12:36:20Z</dcterms:modified>
</cp:coreProperties>
</file>